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605"/>
  </bookViews>
  <sheets>
    <sheet name="表 1" sheetId="1" r:id="rId1"/>
    <sheet name="表 2" sheetId="2" r:id="rId2"/>
    <sheet name="表 3" sheetId="3" r:id="rId3"/>
    <sheet name="表4" sheetId="4" r:id="rId4"/>
  </sheets>
  <externalReferences>
    <externalReference r:id="rId5"/>
  </externalReferences>
  <definedNames>
    <definedName name="CBx_Sheet_Guid" localSheetId="1" hidden="1">"'8cbcc47a-d2ea-4f5f-9114-0daefb49a772"</definedName>
    <definedName name="Compounding">'[1]5-2'!#REF!</definedName>
  </definedNames>
  <calcPr calcId="145621"/>
</workbook>
</file>

<file path=xl/calcChain.xml><?xml version="1.0" encoding="utf-8"?>
<calcChain xmlns="http://schemas.openxmlformats.org/spreadsheetml/2006/main">
  <c r="A5" i="4" l="1"/>
  <c r="A6" i="4" s="1"/>
  <c r="A7" i="4" s="1"/>
  <c r="A9" i="4" s="1"/>
  <c r="A10" i="4" s="1"/>
  <c r="C6" i="3"/>
  <c r="D3" i="3" s="1"/>
  <c r="D6" i="3" s="1"/>
  <c r="E3" i="3" s="1"/>
  <c r="E6" i="3" s="1"/>
  <c r="F3" i="3" s="1"/>
  <c r="F6" i="3" s="1"/>
  <c r="G3" i="3" s="1"/>
  <c r="G6" i="3" s="1"/>
  <c r="H3" i="3" s="1"/>
  <c r="H6" i="3" s="1"/>
  <c r="D1" i="3"/>
  <c r="E1" i="3" s="1"/>
  <c r="F1" i="3" s="1"/>
  <c r="G1" i="3" s="1"/>
  <c r="H1" i="3" s="1"/>
  <c r="A3" i="2"/>
  <c r="A4" i="2" s="1"/>
  <c r="A6" i="2" s="1"/>
  <c r="A7" i="2" s="1"/>
  <c r="A9" i="2" s="1"/>
  <c r="A10" i="2" s="1"/>
  <c r="A11" i="2" s="1"/>
  <c r="F14" i="1"/>
  <c r="F16" i="1" s="1"/>
  <c r="C9" i="1"/>
  <c r="C12" i="1" s="1"/>
  <c r="C14" i="1" s="1"/>
  <c r="C15" i="1" s="1"/>
  <c r="F6" i="1"/>
  <c r="F9" i="1" s="1"/>
  <c r="C6" i="1"/>
  <c r="C16" i="1" l="1"/>
</calcChain>
</file>

<file path=xl/sharedStrings.xml><?xml version="1.0" encoding="utf-8"?>
<sst xmlns="http://schemas.openxmlformats.org/spreadsheetml/2006/main" count="77" uniqueCount="74">
  <si>
    <t>利润表（万美元）</t>
    <phoneticPr fontId="3" type="noConversion"/>
  </si>
  <si>
    <t>资产负债表（万美元）</t>
    <phoneticPr fontId="3" type="noConversion"/>
  </si>
  <si>
    <t>销售收入</t>
    <phoneticPr fontId="3" type="noConversion"/>
  </si>
  <si>
    <t>资产</t>
    <phoneticPr fontId="3" type="noConversion"/>
  </si>
  <si>
    <t>销售成本</t>
    <phoneticPr fontId="3" type="noConversion"/>
  </si>
  <si>
    <t>现金及现金等价物</t>
    <phoneticPr fontId="3" type="noConversion"/>
  </si>
  <si>
    <r>
      <t xml:space="preserve">       </t>
    </r>
    <r>
      <rPr>
        <sz val="10"/>
        <rFont val="宋体"/>
        <family val="3"/>
        <charset val="134"/>
      </rPr>
      <t>原材料</t>
    </r>
    <phoneticPr fontId="3" type="noConversion"/>
  </si>
  <si>
    <t>应收账款</t>
    <phoneticPr fontId="3" type="noConversion"/>
  </si>
  <si>
    <r>
      <t xml:space="preserve">       </t>
    </r>
    <r>
      <rPr>
        <sz val="10"/>
        <rFont val="宋体"/>
        <family val="3"/>
        <charset val="134"/>
      </rPr>
      <t>直接人工成本</t>
    </r>
    <phoneticPr fontId="3" type="noConversion"/>
  </si>
  <si>
    <t>存货</t>
    <phoneticPr fontId="3" type="noConversion"/>
  </si>
  <si>
    <t>毛利润</t>
    <phoneticPr fontId="3" type="noConversion"/>
  </si>
  <si>
    <t>流动资产合计</t>
    <phoneticPr fontId="3" type="noConversion"/>
  </si>
  <si>
    <t>销售和营销费用</t>
    <phoneticPr fontId="3" type="noConversion"/>
  </si>
  <si>
    <t>财产、厂房和设备</t>
    <phoneticPr fontId="3" type="noConversion"/>
  </si>
  <si>
    <t>管理费用</t>
    <phoneticPr fontId="3" type="noConversion"/>
  </si>
  <si>
    <t>商誉</t>
    <phoneticPr fontId="3" type="noConversion"/>
  </si>
  <si>
    <t>-</t>
    <phoneticPr fontId="3" type="noConversion"/>
  </si>
  <si>
    <t>EBITDA(折旧、利息、所得税、摊销前收益）</t>
    <phoneticPr fontId="3" type="noConversion"/>
  </si>
  <si>
    <t>资产总额</t>
    <phoneticPr fontId="3" type="noConversion"/>
  </si>
  <si>
    <t>负债及股东权益</t>
    <phoneticPr fontId="3" type="noConversion"/>
  </si>
  <si>
    <t>折旧</t>
    <phoneticPr fontId="3" type="noConversion"/>
  </si>
  <si>
    <t>EBIT（息税前收益）</t>
    <phoneticPr fontId="3" type="noConversion"/>
  </si>
  <si>
    <t>应付账款</t>
    <phoneticPr fontId="3" type="noConversion"/>
  </si>
  <si>
    <t>利息费用</t>
    <phoneticPr fontId="3" type="noConversion"/>
  </si>
  <si>
    <t>债务</t>
    <phoneticPr fontId="3" type="noConversion"/>
  </si>
  <si>
    <t>税前利润</t>
    <phoneticPr fontId="3" type="noConversion"/>
  </si>
  <si>
    <t>负债合计</t>
    <phoneticPr fontId="3" type="noConversion"/>
  </si>
  <si>
    <t>所得税</t>
    <phoneticPr fontId="3" type="noConversion"/>
  </si>
  <si>
    <t>股东权益</t>
    <phoneticPr fontId="3" type="noConversion"/>
  </si>
  <si>
    <t>净利润</t>
    <phoneticPr fontId="3" type="noConversion"/>
  </si>
  <si>
    <t>负债及股东权益总额</t>
    <phoneticPr fontId="3" type="noConversion"/>
  </si>
  <si>
    <t>销售收入数据</t>
    <phoneticPr fontId="6" type="noConversion"/>
  </si>
  <si>
    <t>2005年</t>
    <phoneticPr fontId="6" type="noConversion"/>
  </si>
  <si>
    <t>单位</t>
    <phoneticPr fontId="6" type="noConversion"/>
  </si>
  <si>
    <t>预期逐年增长</t>
    <phoneticPr fontId="6" type="noConversion"/>
  </si>
  <si>
    <t>市场规模</t>
    <phoneticPr fontId="3" type="noConversion"/>
  </si>
  <si>
    <t>万件</t>
    <phoneticPr fontId="3" type="noConversion"/>
  </si>
  <si>
    <t>市场份额</t>
    <phoneticPr fontId="3" type="noConversion"/>
  </si>
  <si>
    <t>平均售价</t>
    <phoneticPr fontId="3" type="noConversion"/>
  </si>
  <si>
    <t>销售成本数据</t>
    <phoneticPr fontId="3" type="noConversion"/>
  </si>
  <si>
    <t>原材料</t>
    <phoneticPr fontId="3" type="noConversion"/>
  </si>
  <si>
    <t>直接人工成本</t>
    <phoneticPr fontId="3" type="noConversion"/>
  </si>
  <si>
    <t>营业费用及所得税数据</t>
    <phoneticPr fontId="3" type="noConversion"/>
  </si>
  <si>
    <t>销售及营销费用</t>
    <phoneticPr fontId="3" type="noConversion"/>
  </si>
  <si>
    <t>销售收入的百分比</t>
    <phoneticPr fontId="3" type="noConversion"/>
  </si>
  <si>
    <t>管理费用</t>
    <phoneticPr fontId="3" type="noConversion"/>
  </si>
  <si>
    <t>销售收入的百分比</t>
    <phoneticPr fontId="3" type="noConversion"/>
  </si>
  <si>
    <t>所得税税率</t>
    <phoneticPr fontId="3" type="noConversion"/>
  </si>
  <si>
    <t>-</t>
    <phoneticPr fontId="3" type="noConversion"/>
  </si>
  <si>
    <t>固定资产及资本投资（万美元）</t>
    <phoneticPr fontId="3" type="noConversion"/>
  </si>
  <si>
    <t>期初账面价值</t>
    <phoneticPr fontId="3" type="noConversion"/>
  </si>
  <si>
    <t>资本投资</t>
    <phoneticPr fontId="3" type="noConversion"/>
  </si>
  <si>
    <t>折旧</t>
    <phoneticPr fontId="3" type="noConversion"/>
  </si>
  <si>
    <t>期末账面价值</t>
    <phoneticPr fontId="3" type="noConversion"/>
  </si>
  <si>
    <t>&gt;2005</t>
  </si>
  <si>
    <t>营运资本天数</t>
    <phoneticPr fontId="3" type="noConversion"/>
  </si>
  <si>
    <t>资产</t>
    <phoneticPr fontId="3" type="noConversion"/>
  </si>
  <si>
    <t>天数</t>
    <phoneticPr fontId="3" type="noConversion"/>
  </si>
  <si>
    <t>应收账款</t>
    <phoneticPr fontId="3" type="noConversion"/>
  </si>
  <si>
    <t>销售收入</t>
    <phoneticPr fontId="3" type="noConversion"/>
  </si>
  <si>
    <t>原材料</t>
    <phoneticPr fontId="3" type="noConversion"/>
  </si>
  <si>
    <t>原材料成本</t>
    <phoneticPr fontId="3" type="noConversion"/>
  </si>
  <si>
    <t>产成品</t>
    <phoneticPr fontId="3" type="noConversion"/>
  </si>
  <si>
    <t>最低现金余额</t>
    <phoneticPr fontId="3" type="noConversion"/>
  </si>
  <si>
    <t>销售收入</t>
    <phoneticPr fontId="3" type="noConversion"/>
  </si>
  <si>
    <t>负债</t>
    <phoneticPr fontId="3" type="noConversion"/>
  </si>
  <si>
    <t>应付工资</t>
    <phoneticPr fontId="3" type="noConversion"/>
  </si>
  <si>
    <t>其他应付款</t>
    <phoneticPr fontId="3" type="noConversion"/>
  </si>
  <si>
    <t>年份</t>
    <phoneticPr fontId="3" type="noConversion"/>
  </si>
  <si>
    <r>
      <rPr>
        <sz val="10"/>
        <rFont val="宋体"/>
        <family val="3"/>
        <charset val="134"/>
      </rPr>
      <t>美元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件</t>
    </r>
    <phoneticPr fontId="3" type="noConversion"/>
  </si>
  <si>
    <r>
      <rPr>
        <u/>
        <sz val="10"/>
        <rFont val="宋体"/>
        <family val="3"/>
        <charset val="134"/>
      </rPr>
      <t>基于</t>
    </r>
    <r>
      <rPr>
        <u/>
        <sz val="10"/>
        <rFont val="Times New Roman"/>
        <family val="1"/>
      </rPr>
      <t>:</t>
    </r>
    <phoneticPr fontId="3" type="noConversion"/>
  </si>
  <si>
    <r>
      <rPr>
        <sz val="10"/>
        <rFont val="宋体"/>
        <family val="3"/>
        <charset val="134"/>
      </rPr>
      <t>原材料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人工成本</t>
    </r>
    <phoneticPr fontId="3" type="noConversion"/>
  </si>
  <si>
    <r>
      <rPr>
        <sz val="10"/>
        <rFont val="宋体"/>
        <family val="3"/>
        <charset val="134"/>
      </rPr>
      <t>直接人工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管理费用</t>
    </r>
    <phoneticPr fontId="3" type="noConversion"/>
  </si>
  <si>
    <r>
      <rPr>
        <sz val="10"/>
        <rFont val="宋体"/>
        <family val="3"/>
        <charset val="134"/>
      </rPr>
      <t>原材料</t>
    </r>
    <r>
      <rPr>
        <sz val="10"/>
        <rFont val="Times New Roman"/>
        <family val="1"/>
      </rPr>
      <t>+</t>
    </r>
    <r>
      <rPr>
        <sz val="10"/>
        <rFont val="宋体"/>
        <family val="3"/>
        <charset val="134"/>
      </rPr>
      <t>销售和营销费用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</si>
</sst>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);\(#,##0.0\)"/>
    <numFmt numFmtId="177" formatCode="#,##0_);\(#,##0\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8"/>
      <name val="Arial"/>
      <family val="2"/>
    </font>
    <font>
      <sz val="10"/>
      <name val="Times New Roman"/>
      <family val="1"/>
    </font>
    <font>
      <sz val="10"/>
      <color indexed="23"/>
      <name val="Times New Roman"/>
      <family val="1"/>
    </font>
    <font>
      <u/>
      <sz val="10"/>
      <name val="Times New Roman"/>
      <family val="1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top"/>
    </xf>
  </cellStyleXfs>
  <cellXfs count="74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2" fillId="0" borderId="0" xfId="0" applyFont="1" applyBorder="1"/>
    <xf numFmtId="176" fontId="0" fillId="0" borderId="5" xfId="0" applyNumberFormat="1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5" fillId="0" borderId="0" xfId="0" applyFont="1" applyBorder="1"/>
    <xf numFmtId="0" fontId="0" fillId="0" borderId="6" xfId="0" applyBorder="1"/>
    <xf numFmtId="176" fontId="0" fillId="0" borderId="7" xfId="0" applyNumberFormat="1" applyBorder="1"/>
    <xf numFmtId="0" fontId="5" fillId="0" borderId="6" xfId="0" applyFont="1" applyBorder="1"/>
    <xf numFmtId="176" fontId="0" fillId="0" borderId="7" xfId="0" applyNumberFormat="1" applyBorder="1" applyAlignment="1">
      <alignment horizontal="right"/>
    </xf>
    <xf numFmtId="0" fontId="2" fillId="0" borderId="6" xfId="0" applyFont="1" applyBorder="1"/>
    <xf numFmtId="0" fontId="0" fillId="0" borderId="8" xfId="0" applyBorder="1" applyAlignment="1">
      <alignment horizontal="center"/>
    </xf>
    <xf numFmtId="0" fontId="4" fillId="0" borderId="6" xfId="1" applyFont="1" applyFill="1" applyBorder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5" fillId="0" borderId="4" xfId="0" applyFont="1" applyBorder="1"/>
    <xf numFmtId="177" fontId="0" fillId="0" borderId="0" xfId="0" applyNumberFormat="1" applyBorder="1"/>
    <xf numFmtId="177" fontId="0" fillId="0" borderId="5" xfId="0" applyNumberFormat="1" applyBorder="1"/>
    <xf numFmtId="177" fontId="0" fillId="0" borderId="6" xfId="0" applyNumberFormat="1" applyBorder="1"/>
    <xf numFmtId="177" fontId="0" fillId="0" borderId="7" xfId="0" applyNumberFormat="1" applyBorder="1"/>
    <xf numFmtId="0" fontId="4" fillId="0" borderId="1" xfId="1" applyFont="1" applyFill="1" applyBorder="1"/>
    <xf numFmtId="0" fontId="4" fillId="0" borderId="2" xfId="1" applyFont="1" applyFill="1" applyBorder="1"/>
    <xf numFmtId="4" fontId="1" fillId="0" borderId="0" xfId="1" applyNumberFormat="1" applyFont="1" applyFill="1" applyBorder="1" applyAlignment="1">
      <alignment horizontal="center"/>
    </xf>
    <xf numFmtId="4" fontId="1" fillId="0" borderId="5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176" fontId="0" fillId="0" borderId="3" xfId="0" applyNumberFormat="1" applyBorder="1" applyAlignment="1">
      <alignment horizontal="right" vertical="top"/>
    </xf>
    <xf numFmtId="176" fontId="0" fillId="0" borderId="5" xfId="0" applyNumberFormat="1" applyBorder="1" applyAlignment="1">
      <alignment horizontal="right" vertical="top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/>
    <xf numFmtId="0" fontId="7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/>
    <xf numFmtId="39" fontId="7" fillId="0" borderId="0" xfId="0" applyNumberFormat="1" applyFont="1" applyFill="1" applyBorder="1" applyAlignment="1"/>
    <xf numFmtId="10" fontId="7" fillId="0" borderId="5" xfId="0" applyNumberFormat="1" applyFont="1" applyFill="1" applyBorder="1" applyAlignment="1"/>
    <xf numFmtId="10" fontId="7" fillId="0" borderId="0" xfId="0" applyNumberFormat="1" applyFont="1" applyFill="1" applyBorder="1" applyAlignment="1"/>
    <xf numFmtId="0" fontId="7" fillId="0" borderId="5" xfId="0" applyNumberFormat="1" applyFont="1" applyFill="1" applyBorder="1" applyAlignment="1"/>
    <xf numFmtId="0" fontId="7" fillId="0" borderId="0" xfId="0" applyFont="1" applyFill="1" applyBorder="1" applyAlignment="1"/>
    <xf numFmtId="0" fontId="2" fillId="0" borderId="4" xfId="0" applyFont="1" applyFill="1" applyBorder="1" applyAlignment="1"/>
    <xf numFmtId="0" fontId="0" fillId="0" borderId="0" xfId="0" applyFont="1" applyFill="1" applyBorder="1"/>
    <xf numFmtId="0" fontId="0" fillId="0" borderId="5" xfId="0" applyFont="1" applyFill="1" applyBorder="1"/>
    <xf numFmtId="0" fontId="5" fillId="0" borderId="6" xfId="0" applyFont="1" applyFill="1" applyBorder="1" applyAlignment="1"/>
    <xf numFmtId="10" fontId="7" fillId="0" borderId="6" xfId="0" applyNumberFormat="1" applyFont="1" applyFill="1" applyBorder="1" applyAlignment="1"/>
    <xf numFmtId="0" fontId="7" fillId="0" borderId="7" xfId="0" applyNumberFormat="1" applyFont="1" applyFill="1" applyBorder="1" applyAlignment="1">
      <alignment horizontal="right"/>
    </xf>
    <xf numFmtId="0" fontId="5" fillId="0" borderId="9" xfId="0" applyFont="1" applyFill="1" applyBorder="1" applyAlignment="1"/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0" fontId="5" fillId="0" borderId="4" xfId="0" applyFont="1" applyFill="1" applyBorder="1" applyAlignment="1"/>
    <xf numFmtId="0" fontId="9" fillId="0" borderId="0" xfId="0" applyFont="1" applyFill="1" applyBorder="1" applyAlignment="1"/>
    <xf numFmtId="0" fontId="1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>
      <alignment horizontal="center"/>
    </xf>
    <xf numFmtId="0" fontId="7" fillId="0" borderId="6" xfId="0" applyFont="1" applyFill="1" applyBorder="1" applyAlignment="1"/>
    <xf numFmtId="37" fontId="7" fillId="0" borderId="6" xfId="0" applyNumberFormat="1" applyFont="1" applyFill="1" applyBorder="1" applyAlignment="1">
      <alignment horizontal="center"/>
    </xf>
    <xf numFmtId="37" fontId="7" fillId="0" borderId="7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</cellXfs>
  <cellStyles count="3">
    <cellStyle name="Normal_Chapter 2 revision 3" xfId="2"/>
    <cellStyle name="Normal_chapter 5 revision 3 " xfId="1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.PSF\Untitled\Documents%20and%20Settings\Nicole\My%20Documents\GreenPenQA\Jobs\Spoke&amp;Wheel\Berk_DeMarzo\Excel_Spreadsheets_Sols\XLS\chapter%205%20revision%20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5-2"/>
      <sheetName val="5-3"/>
      <sheetName val="5-7"/>
      <sheetName val="5-14"/>
      <sheetName val="5-15"/>
      <sheetName val="5-17"/>
      <sheetName val="5-18"/>
      <sheetName val="5-25"/>
      <sheetName val="5-26"/>
      <sheetName val="5-27"/>
      <sheetName val="5-2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130" zoomScaleNormal="130" workbookViewId="0">
      <selection activeCell="B15" sqref="B15"/>
    </sheetView>
  </sheetViews>
  <sheetFormatPr defaultRowHeight="12.75" x14ac:dyDescent="0.2"/>
  <cols>
    <col min="1" max="1" width="5.140625" customWidth="1"/>
    <col min="2" max="2" width="21.28515625" customWidth="1"/>
    <col min="3" max="3" width="10" bestFit="1" customWidth="1"/>
    <col min="4" max="4" width="5.28515625" customWidth="1"/>
    <col min="5" max="5" width="17.140625" customWidth="1"/>
  </cols>
  <sheetData>
    <row r="1" spans="1:6" x14ac:dyDescent="0.2">
      <c r="A1" s="31" t="s">
        <v>0</v>
      </c>
      <c r="B1" s="32"/>
      <c r="C1" s="1"/>
      <c r="D1" s="31" t="s">
        <v>1</v>
      </c>
      <c r="E1" s="33"/>
      <c r="F1" s="1"/>
    </row>
    <row r="2" spans="1:6" x14ac:dyDescent="0.2">
      <c r="A2" s="2">
        <v>1</v>
      </c>
      <c r="B2" s="3" t="s">
        <v>2</v>
      </c>
      <c r="C2" s="4">
        <v>7500</v>
      </c>
      <c r="D2" s="5" t="s">
        <v>3</v>
      </c>
      <c r="E2" s="6"/>
      <c r="F2" s="7"/>
    </row>
    <row r="3" spans="1:6" x14ac:dyDescent="0.2">
      <c r="A3" s="2">
        <v>2</v>
      </c>
      <c r="B3" s="8" t="s">
        <v>4</v>
      </c>
      <c r="C3" s="4"/>
      <c r="D3" s="2">
        <v>1</v>
      </c>
      <c r="E3" s="8" t="s">
        <v>5</v>
      </c>
      <c r="F3" s="4">
        <v>1266.4000000000001</v>
      </c>
    </row>
    <row r="4" spans="1:6" x14ac:dyDescent="0.2">
      <c r="A4" s="2">
        <v>3</v>
      </c>
      <c r="B4" s="6" t="s">
        <v>6</v>
      </c>
      <c r="C4" s="4">
        <v>-1600</v>
      </c>
      <c r="D4" s="2">
        <v>2</v>
      </c>
      <c r="E4" s="8" t="s">
        <v>7</v>
      </c>
      <c r="F4" s="4">
        <v>1849.3</v>
      </c>
    </row>
    <row r="5" spans="1:6" x14ac:dyDescent="0.2">
      <c r="A5" s="2">
        <v>4</v>
      </c>
      <c r="B5" s="9" t="s">
        <v>8</v>
      </c>
      <c r="C5" s="10">
        <v>-1800</v>
      </c>
      <c r="D5" s="2">
        <v>3</v>
      </c>
      <c r="E5" s="11" t="s">
        <v>9</v>
      </c>
      <c r="F5" s="10">
        <v>616.5</v>
      </c>
    </row>
    <row r="6" spans="1:6" x14ac:dyDescent="0.2">
      <c r="A6" s="2">
        <v>5</v>
      </c>
      <c r="B6" s="3" t="s">
        <v>10</v>
      </c>
      <c r="C6" s="4">
        <f>C2+C4+C5</f>
        <v>4100</v>
      </c>
      <c r="D6" s="2">
        <v>4</v>
      </c>
      <c r="E6" s="3" t="s">
        <v>11</v>
      </c>
      <c r="F6" s="4">
        <f>SUM(F3:F5)</f>
        <v>3732.2</v>
      </c>
    </row>
    <row r="7" spans="1:6" x14ac:dyDescent="0.2">
      <c r="A7" s="2">
        <v>6</v>
      </c>
      <c r="B7" s="8" t="s">
        <v>12</v>
      </c>
      <c r="C7" s="4">
        <v>-1125</v>
      </c>
      <c r="D7" s="2">
        <v>5</v>
      </c>
      <c r="E7" s="8" t="s">
        <v>13</v>
      </c>
      <c r="F7" s="4">
        <v>4950</v>
      </c>
    </row>
    <row r="8" spans="1:6" x14ac:dyDescent="0.2">
      <c r="A8" s="2">
        <v>7</v>
      </c>
      <c r="B8" s="11" t="s">
        <v>14</v>
      </c>
      <c r="C8" s="10">
        <v>-1350</v>
      </c>
      <c r="D8" s="2">
        <v>6</v>
      </c>
      <c r="E8" s="11" t="s">
        <v>15</v>
      </c>
      <c r="F8" s="12" t="s">
        <v>16</v>
      </c>
    </row>
    <row r="9" spans="1:6" x14ac:dyDescent="0.2">
      <c r="A9" s="34">
        <v>8</v>
      </c>
      <c r="B9" s="35" t="s">
        <v>17</v>
      </c>
      <c r="C9" s="37">
        <f>SUM(C6:C8)</f>
        <v>1625</v>
      </c>
      <c r="D9" s="2">
        <v>7</v>
      </c>
      <c r="E9" s="3" t="s">
        <v>18</v>
      </c>
      <c r="F9" s="4">
        <f>F6+F7</f>
        <v>8682.2000000000007</v>
      </c>
    </row>
    <row r="10" spans="1:6" x14ac:dyDescent="0.2">
      <c r="A10" s="34"/>
      <c r="B10" s="36"/>
      <c r="C10" s="38"/>
      <c r="D10" s="39" t="s">
        <v>19</v>
      </c>
      <c r="E10" s="40"/>
      <c r="F10" s="4"/>
    </row>
    <row r="11" spans="1:6" x14ac:dyDescent="0.2">
      <c r="A11" s="2">
        <v>9</v>
      </c>
      <c r="B11" s="11" t="s">
        <v>20</v>
      </c>
      <c r="C11" s="10">
        <v>-550</v>
      </c>
      <c r="D11" s="39"/>
      <c r="E11" s="40"/>
      <c r="F11" s="4"/>
    </row>
    <row r="12" spans="1:6" x14ac:dyDescent="0.2">
      <c r="A12" s="2">
        <v>10</v>
      </c>
      <c r="B12" s="3" t="s">
        <v>21</v>
      </c>
      <c r="C12" s="4">
        <f>SUM(C9:C11)</f>
        <v>1075</v>
      </c>
      <c r="D12" s="2">
        <v>8</v>
      </c>
      <c r="E12" s="8" t="s">
        <v>22</v>
      </c>
      <c r="F12" s="4">
        <v>465.4</v>
      </c>
    </row>
    <row r="13" spans="1:6" x14ac:dyDescent="0.2">
      <c r="A13" s="2">
        <v>11</v>
      </c>
      <c r="B13" s="11" t="s">
        <v>23</v>
      </c>
      <c r="C13" s="10">
        <v>-7.5</v>
      </c>
      <c r="D13" s="2">
        <v>9</v>
      </c>
      <c r="E13" s="11" t="s">
        <v>24</v>
      </c>
      <c r="F13" s="10">
        <v>450</v>
      </c>
    </row>
    <row r="14" spans="1:6" x14ac:dyDescent="0.2">
      <c r="A14" s="2">
        <v>12</v>
      </c>
      <c r="B14" s="3" t="s">
        <v>25</v>
      </c>
      <c r="C14" s="4">
        <f>C12+C13</f>
        <v>1067.5</v>
      </c>
      <c r="D14" s="2">
        <v>10</v>
      </c>
      <c r="E14" s="3" t="s">
        <v>26</v>
      </c>
      <c r="F14" s="4">
        <f>F12+F13</f>
        <v>915.4</v>
      </c>
    </row>
    <row r="15" spans="1:6" x14ac:dyDescent="0.2">
      <c r="A15" s="2">
        <v>13</v>
      </c>
      <c r="B15" s="11" t="s">
        <v>27</v>
      </c>
      <c r="C15" s="10">
        <f>-C14*25%</f>
        <v>-266.875</v>
      </c>
      <c r="D15" s="2">
        <v>11</v>
      </c>
      <c r="E15" s="13" t="s">
        <v>28</v>
      </c>
      <c r="F15" s="10">
        <v>7766.8</v>
      </c>
    </row>
    <row r="16" spans="1:6" x14ac:dyDescent="0.2">
      <c r="A16" s="14">
        <v>14</v>
      </c>
      <c r="B16" s="13" t="s">
        <v>29</v>
      </c>
      <c r="C16" s="10">
        <f>C14+C15</f>
        <v>800.625</v>
      </c>
      <c r="D16" s="14">
        <v>12</v>
      </c>
      <c r="E16" s="13" t="s">
        <v>30</v>
      </c>
      <c r="F16" s="10">
        <f>F14+F15</f>
        <v>8682.2000000000007</v>
      </c>
    </row>
  </sheetData>
  <mergeCells count="6">
    <mergeCell ref="A1:B1"/>
    <mergeCell ref="D1:E1"/>
    <mergeCell ref="A9:A10"/>
    <mergeCell ref="B9:B10"/>
    <mergeCell ref="C9:C10"/>
    <mergeCell ref="D10:E11"/>
  </mergeCells>
  <phoneticPr fontId="3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"/>
  <sheetViews>
    <sheetView zoomScale="130" zoomScaleNormal="130" workbookViewId="0">
      <selection activeCell="A9" sqref="A9:A11"/>
    </sheetView>
  </sheetViews>
  <sheetFormatPr defaultRowHeight="12.75" x14ac:dyDescent="0.2"/>
  <cols>
    <col min="1" max="1" width="7.28515625" customWidth="1"/>
    <col min="2" max="2" width="22.28515625" bestFit="1" customWidth="1"/>
    <col min="3" max="3" width="11.28515625" bestFit="1" customWidth="1"/>
    <col min="4" max="4" width="25.42578125" bestFit="1" customWidth="1"/>
    <col min="5" max="5" width="19.28515625" bestFit="1" customWidth="1"/>
  </cols>
  <sheetData>
    <row r="1" spans="1:5" x14ac:dyDescent="0.2">
      <c r="A1" s="41" t="s">
        <v>31</v>
      </c>
      <c r="B1" s="42"/>
      <c r="C1" s="43" t="s">
        <v>32</v>
      </c>
      <c r="D1" s="43" t="s">
        <v>33</v>
      </c>
      <c r="E1" s="44" t="s">
        <v>34</v>
      </c>
    </row>
    <row r="2" spans="1:5" x14ac:dyDescent="0.2">
      <c r="A2" s="72">
        <v>1</v>
      </c>
      <c r="B2" s="45" t="s">
        <v>35</v>
      </c>
      <c r="C2" s="46">
        <v>1000</v>
      </c>
      <c r="D2" s="45" t="s">
        <v>36</v>
      </c>
      <c r="E2" s="47">
        <v>0.04</v>
      </c>
    </row>
    <row r="3" spans="1:5" x14ac:dyDescent="0.2">
      <c r="A3" s="72">
        <f>A2+1</f>
        <v>2</v>
      </c>
      <c r="B3" s="45" t="s">
        <v>37</v>
      </c>
      <c r="C3" s="48">
        <v>0.1</v>
      </c>
      <c r="D3" s="45"/>
      <c r="E3" s="49">
        <v>1.4999999999999999E-2</v>
      </c>
    </row>
    <row r="4" spans="1:5" x14ac:dyDescent="0.2">
      <c r="A4" s="72">
        <f>A3+1</f>
        <v>3</v>
      </c>
      <c r="B4" s="45" t="s">
        <v>38</v>
      </c>
      <c r="C4" s="46">
        <v>75</v>
      </c>
      <c r="D4" s="50" t="s">
        <v>69</v>
      </c>
      <c r="E4" s="47">
        <v>0.03</v>
      </c>
    </row>
    <row r="5" spans="1:5" x14ac:dyDescent="0.2">
      <c r="A5" s="51" t="s">
        <v>39</v>
      </c>
      <c r="B5" s="50"/>
      <c r="C5" s="52"/>
      <c r="D5" s="50"/>
      <c r="E5" s="53"/>
    </row>
    <row r="6" spans="1:5" x14ac:dyDescent="0.2">
      <c r="A6" s="72">
        <f>A4+1</f>
        <v>4</v>
      </c>
      <c r="B6" s="45" t="s">
        <v>40</v>
      </c>
      <c r="C6" s="46">
        <v>16</v>
      </c>
      <c r="D6" s="50" t="s">
        <v>69</v>
      </c>
      <c r="E6" s="47">
        <v>0.02</v>
      </c>
    </row>
    <row r="7" spans="1:5" x14ac:dyDescent="0.2">
      <c r="A7" s="72">
        <f>A6+1</f>
        <v>5</v>
      </c>
      <c r="B7" s="45" t="s">
        <v>41</v>
      </c>
      <c r="C7" s="46">
        <v>18</v>
      </c>
      <c r="D7" s="50" t="s">
        <v>69</v>
      </c>
      <c r="E7" s="47">
        <v>0.05</v>
      </c>
    </row>
    <row r="8" spans="1:5" x14ac:dyDescent="0.2">
      <c r="A8" s="51" t="s">
        <v>42</v>
      </c>
      <c r="B8" s="50"/>
      <c r="C8" s="52"/>
      <c r="D8" s="50"/>
      <c r="E8" s="53"/>
    </row>
    <row r="9" spans="1:5" x14ac:dyDescent="0.2">
      <c r="A9" s="72">
        <f>A7+1</f>
        <v>6</v>
      </c>
      <c r="B9" s="45" t="s">
        <v>43</v>
      </c>
      <c r="C9" s="48">
        <v>0.15</v>
      </c>
      <c r="D9" s="45" t="s">
        <v>44</v>
      </c>
      <c r="E9" s="49">
        <v>0.01</v>
      </c>
    </row>
    <row r="10" spans="1:5" x14ac:dyDescent="0.2">
      <c r="A10" s="72">
        <f>A9+1</f>
        <v>7</v>
      </c>
      <c r="B10" s="45" t="s">
        <v>45</v>
      </c>
      <c r="C10" s="48">
        <v>0.18</v>
      </c>
      <c r="D10" s="45" t="s">
        <v>46</v>
      </c>
      <c r="E10" s="49">
        <v>-0.01</v>
      </c>
    </row>
    <row r="11" spans="1:5" x14ac:dyDescent="0.2">
      <c r="A11" s="73">
        <f>A10+1</f>
        <v>8</v>
      </c>
      <c r="B11" s="54" t="s">
        <v>47</v>
      </c>
      <c r="C11" s="55">
        <v>0.25</v>
      </c>
      <c r="D11" s="15"/>
      <c r="E11" s="56" t="s">
        <v>48</v>
      </c>
    </row>
    <row r="12" spans="1:5" x14ac:dyDescent="0.2">
      <c r="A12" s="16"/>
      <c r="B12" s="16"/>
      <c r="C12" s="16"/>
      <c r="D12" s="16"/>
      <c r="E12" s="16"/>
    </row>
  </sheetData>
  <phoneticPr fontId="3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130" zoomScaleNormal="130" workbookViewId="0">
      <selection activeCell="A3" sqref="A3:A6"/>
    </sheetView>
  </sheetViews>
  <sheetFormatPr defaultRowHeight="12.75" x14ac:dyDescent="0.2"/>
  <cols>
    <col min="1" max="1" width="4" customWidth="1"/>
    <col min="2" max="2" width="22.140625" customWidth="1"/>
  </cols>
  <sheetData>
    <row r="1" spans="1:8" x14ac:dyDescent="0.2">
      <c r="A1" s="17"/>
      <c r="B1" s="18"/>
      <c r="C1" s="19">
        <v>2005</v>
      </c>
      <c r="D1" s="19">
        <f>C1+1</f>
        <v>2006</v>
      </c>
      <c r="E1" s="19">
        <f>D1+1</f>
        <v>2007</v>
      </c>
      <c r="F1" s="19">
        <f>E1+1</f>
        <v>2008</v>
      </c>
      <c r="G1" s="20">
        <f>F1+1</f>
        <v>2009</v>
      </c>
      <c r="H1" s="21">
        <f>G1+1</f>
        <v>2010</v>
      </c>
    </row>
    <row r="2" spans="1:8" x14ac:dyDescent="0.2">
      <c r="A2" s="22" t="s">
        <v>49</v>
      </c>
      <c r="B2" s="6"/>
      <c r="C2" s="6"/>
      <c r="D2" s="6"/>
      <c r="E2" s="6"/>
      <c r="F2" s="6"/>
      <c r="G2" s="6"/>
      <c r="H2" s="7"/>
    </row>
    <row r="3" spans="1:8" x14ac:dyDescent="0.2">
      <c r="A3" s="2">
        <v>1</v>
      </c>
      <c r="B3" s="8" t="s">
        <v>50</v>
      </c>
      <c r="C3" s="23">
        <v>5000</v>
      </c>
      <c r="D3" s="23">
        <f>C6</f>
        <v>4950</v>
      </c>
      <c r="E3" s="23">
        <f>D6</f>
        <v>4905</v>
      </c>
      <c r="F3" s="23">
        <f>E6</f>
        <v>4865</v>
      </c>
      <c r="G3" s="23">
        <f>F6</f>
        <v>4829</v>
      </c>
      <c r="H3" s="24">
        <f>G6</f>
        <v>4796</v>
      </c>
    </row>
    <row r="4" spans="1:8" x14ac:dyDescent="0.2">
      <c r="A4" s="2">
        <v>2</v>
      </c>
      <c r="B4" s="8" t="s">
        <v>51</v>
      </c>
      <c r="C4" s="23">
        <v>500</v>
      </c>
      <c r="D4" s="23">
        <v>500</v>
      </c>
      <c r="E4" s="23">
        <v>500</v>
      </c>
      <c r="F4" s="23">
        <v>500</v>
      </c>
      <c r="G4" s="23">
        <v>500</v>
      </c>
      <c r="H4" s="24">
        <v>500</v>
      </c>
    </row>
    <row r="5" spans="1:8" x14ac:dyDescent="0.2">
      <c r="A5" s="2">
        <v>3</v>
      </c>
      <c r="B5" s="11" t="s">
        <v>52</v>
      </c>
      <c r="C5" s="25">
        <v>-550</v>
      </c>
      <c r="D5" s="25">
        <v>-545</v>
      </c>
      <c r="E5" s="25">
        <v>-540</v>
      </c>
      <c r="F5" s="25">
        <v>-536</v>
      </c>
      <c r="G5" s="25">
        <v>-533</v>
      </c>
      <c r="H5" s="26">
        <v>-530</v>
      </c>
    </row>
    <row r="6" spans="1:8" x14ac:dyDescent="0.2">
      <c r="A6" s="14">
        <v>4</v>
      </c>
      <c r="B6" s="11" t="s">
        <v>53</v>
      </c>
      <c r="C6" s="25">
        <f t="shared" ref="C6:H6" si="0">SUM(C3:C5)</f>
        <v>4950</v>
      </c>
      <c r="D6" s="25">
        <f t="shared" si="0"/>
        <v>4905</v>
      </c>
      <c r="E6" s="25">
        <f t="shared" si="0"/>
        <v>4865</v>
      </c>
      <c r="F6" s="25">
        <f t="shared" si="0"/>
        <v>4829</v>
      </c>
      <c r="G6" s="25">
        <f t="shared" si="0"/>
        <v>4796</v>
      </c>
      <c r="H6" s="26">
        <f t="shared" si="0"/>
        <v>4766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30" zoomScaleNormal="130" workbookViewId="0">
      <selection activeCell="A9" sqref="A9:A10"/>
    </sheetView>
  </sheetViews>
  <sheetFormatPr defaultRowHeight="12.75" x14ac:dyDescent="0.2"/>
  <cols>
    <col min="1" max="1" width="5.7109375" customWidth="1"/>
    <col min="2" max="2" width="22.140625" customWidth="1"/>
    <col min="3" max="3" width="31.5703125" customWidth="1"/>
    <col min="4" max="4" width="7" bestFit="1" customWidth="1"/>
    <col min="5" max="5" width="7.42578125" bestFit="1" customWidth="1"/>
    <col min="6" max="6" width="8.7109375" bestFit="1" customWidth="1"/>
  </cols>
  <sheetData>
    <row r="1" spans="1:6" x14ac:dyDescent="0.2">
      <c r="A1" s="27"/>
      <c r="B1" s="28"/>
      <c r="C1" s="28"/>
      <c r="D1" s="57" t="s">
        <v>68</v>
      </c>
      <c r="E1" s="58">
        <v>2005</v>
      </c>
      <c r="F1" s="59" t="s">
        <v>54</v>
      </c>
    </row>
    <row r="2" spans="1:6" x14ac:dyDescent="0.2">
      <c r="A2" s="41" t="s">
        <v>55</v>
      </c>
      <c r="B2" s="60"/>
      <c r="C2" s="28"/>
      <c r="D2" s="60"/>
      <c r="E2" s="60"/>
      <c r="F2" s="61"/>
    </row>
    <row r="3" spans="1:6" x14ac:dyDescent="0.2">
      <c r="A3" s="62" t="s">
        <v>56</v>
      </c>
      <c r="B3" s="50"/>
      <c r="C3" s="63" t="s">
        <v>70</v>
      </c>
      <c r="D3" s="64"/>
      <c r="E3" s="65" t="s">
        <v>57</v>
      </c>
      <c r="F3" s="66" t="s">
        <v>57</v>
      </c>
    </row>
    <row r="4" spans="1:6" x14ac:dyDescent="0.2">
      <c r="A4" s="72">
        <v>1</v>
      </c>
      <c r="B4" s="45" t="s">
        <v>58</v>
      </c>
      <c r="C4" s="45" t="s">
        <v>59</v>
      </c>
      <c r="D4" s="64"/>
      <c r="E4" s="67">
        <v>90</v>
      </c>
      <c r="F4" s="68">
        <v>60</v>
      </c>
    </row>
    <row r="5" spans="1:6" x14ac:dyDescent="0.2">
      <c r="A5" s="72">
        <f>A4+1</f>
        <v>2</v>
      </c>
      <c r="B5" s="45" t="s">
        <v>60</v>
      </c>
      <c r="C5" s="45" t="s">
        <v>61</v>
      </c>
      <c r="D5" s="64"/>
      <c r="E5" s="67">
        <v>45</v>
      </c>
      <c r="F5" s="68">
        <v>30</v>
      </c>
    </row>
    <row r="6" spans="1:6" x14ac:dyDescent="0.2">
      <c r="A6" s="72">
        <f>A5+1</f>
        <v>3</v>
      </c>
      <c r="B6" s="45" t="s">
        <v>62</v>
      </c>
      <c r="C6" s="50" t="s">
        <v>71</v>
      </c>
      <c r="D6" s="64"/>
      <c r="E6" s="67">
        <v>45</v>
      </c>
      <c r="F6" s="68">
        <v>45</v>
      </c>
    </row>
    <row r="7" spans="1:6" x14ac:dyDescent="0.2">
      <c r="A7" s="72">
        <f>A6+1</f>
        <v>4</v>
      </c>
      <c r="B7" s="45" t="s">
        <v>63</v>
      </c>
      <c r="C7" s="45" t="s">
        <v>64</v>
      </c>
      <c r="D7" s="64"/>
      <c r="E7" s="67">
        <v>30</v>
      </c>
      <c r="F7" s="68">
        <v>30</v>
      </c>
    </row>
    <row r="8" spans="1:6" x14ac:dyDescent="0.2">
      <c r="A8" s="62" t="s">
        <v>65</v>
      </c>
      <c r="B8" s="50"/>
      <c r="C8" s="64"/>
      <c r="D8" s="64"/>
      <c r="E8" s="29"/>
      <c r="F8" s="30"/>
    </row>
    <row r="9" spans="1:6" x14ac:dyDescent="0.2">
      <c r="A9" s="72">
        <f>A7+1</f>
        <v>5</v>
      </c>
      <c r="B9" s="45" t="s">
        <v>66</v>
      </c>
      <c r="C9" s="50" t="s">
        <v>72</v>
      </c>
      <c r="D9" s="50"/>
      <c r="E9" s="67">
        <v>15</v>
      </c>
      <c r="F9" s="68">
        <v>15</v>
      </c>
    </row>
    <row r="10" spans="1:6" x14ac:dyDescent="0.2">
      <c r="A10" s="73">
        <f>A9+1</f>
        <v>6</v>
      </c>
      <c r="B10" s="54" t="s">
        <v>67</v>
      </c>
      <c r="C10" s="69" t="s">
        <v>73</v>
      </c>
      <c r="D10" s="69"/>
      <c r="E10" s="70">
        <v>45</v>
      </c>
      <c r="F10" s="71">
        <v>45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 1</vt:lpstr>
      <vt:lpstr>表 2</vt:lpstr>
      <vt:lpstr>表 3</vt:lpstr>
      <vt:lpstr>表4</vt:lpstr>
    </vt:vector>
  </TitlesOfParts>
  <Company>SkyUN.Org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Liberal Li</dc:creator>
  <cp:lastModifiedBy>Liberal Li</cp:lastModifiedBy>
  <dcterms:created xsi:type="dcterms:W3CDTF">2012-09-19T08:56:55Z</dcterms:created>
  <dcterms:modified xsi:type="dcterms:W3CDTF">2012-09-19T09:18:50Z</dcterms:modified>
</cp:coreProperties>
</file>