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BA投资学\MBA投资学2023\"/>
    </mc:Choice>
  </mc:AlternateContent>
  <xr:revisionPtr revIDLastSave="0" documentId="13_ncr:1_{E682EA77-5381-4E14-B221-745F860675E4}" xr6:coauthVersionLast="47" xr6:coauthVersionMax="47" xr10:uidLastSave="{00000000-0000-0000-0000-000000000000}"/>
  <bookViews>
    <workbookView xWindow="-110" yWindow="-110" windowWidth="19420" windowHeight="10420" xr2:uid="{D904D4CC-06A8-4E6A-AA34-3340192EA7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F7" i="1"/>
  <c r="G7" i="1"/>
  <c r="H7" i="1"/>
  <c r="E7" i="1"/>
  <c r="D8" i="1"/>
  <c r="D9" i="1"/>
  <c r="D10" i="1"/>
  <c r="D11" i="1"/>
  <c r="D12" i="1"/>
  <c r="D13" i="1"/>
  <c r="D14" i="1"/>
  <c r="D15" i="1"/>
  <c r="D16" i="1"/>
  <c r="D17" i="1"/>
  <c r="D7" i="1"/>
  <c r="C8" i="1"/>
  <c r="C9" i="1"/>
  <c r="C10" i="1"/>
  <c r="C11" i="1"/>
  <c r="C12" i="1"/>
  <c r="C13" i="1"/>
  <c r="C14" i="1"/>
  <c r="C15" i="1"/>
  <c r="C16" i="1"/>
  <c r="C17" i="1"/>
  <c r="C7" i="1"/>
</calcChain>
</file>

<file path=xl/sharedStrings.xml><?xml version="1.0" encoding="utf-8"?>
<sst xmlns="http://schemas.openxmlformats.org/spreadsheetml/2006/main" count="10" uniqueCount="10">
  <si>
    <t>资产</t>
  </si>
  <si>
    <t>Debt</t>
  </si>
  <si>
    <t>Equity</t>
  </si>
  <si>
    <r>
      <t>E</t>
    </r>
    <r>
      <rPr>
        <b/>
        <sz val="18"/>
        <color rgb="FF000000"/>
        <rFont val="宋体"/>
        <family val="2"/>
        <charset val="134"/>
      </rPr>
      <t>（</t>
    </r>
    <r>
      <rPr>
        <b/>
        <sz val="18"/>
        <color rgb="FF000000"/>
        <rFont val="Arial"/>
        <family val="2"/>
      </rPr>
      <t>r</t>
    </r>
    <r>
      <rPr>
        <b/>
        <sz val="18"/>
        <color rgb="FF000000"/>
        <rFont val="宋体"/>
        <family val="2"/>
        <charset val="134"/>
      </rPr>
      <t xml:space="preserve">） </t>
    </r>
    <phoneticPr fontId="1" type="noConversion"/>
  </si>
  <si>
    <t>σ</t>
    <phoneticPr fontId="1" type="noConversion"/>
  </si>
  <si>
    <t>组合</t>
    <phoneticPr fontId="1" type="noConversion"/>
  </si>
  <si>
    <t>Wd</t>
    <phoneticPr fontId="1" type="noConversion"/>
  </si>
  <si>
    <t>We</t>
    <phoneticPr fontId="1" type="noConversion"/>
  </si>
  <si>
    <t>rp</t>
    <phoneticPr fontId="1" type="noConversion"/>
  </si>
  <si>
    <t>E(r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</si>
</sst>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rgb="FF000000"/>
      <name val="Arial"/>
      <family val="2"/>
    </font>
    <font>
      <b/>
      <sz val="18"/>
      <color rgb="FF000000"/>
      <name val="宋体"/>
      <family val="3"/>
      <charset val="134"/>
    </font>
    <font>
      <b/>
      <sz val="18"/>
      <color rgb="FF000000"/>
      <name val="Arial"/>
      <family val="2"/>
    </font>
    <font>
      <b/>
      <sz val="18"/>
      <color rgb="FF000000"/>
      <name val="宋体"/>
      <family val="2"/>
      <charset val="134"/>
    </font>
    <font>
      <sz val="18"/>
      <color theme="1"/>
      <name val="等线"/>
      <family val="2"/>
      <charset val="134"/>
      <scheme val="minor"/>
    </font>
    <font>
      <b/>
      <sz val="18"/>
      <color rgb="FF000000"/>
      <name val="Arial"/>
      <family val="3"/>
      <charset val="161"/>
    </font>
    <font>
      <sz val="11"/>
      <color theme="1"/>
      <name val="Cambria Math"/>
      <family val="1"/>
    </font>
  </fonts>
  <fills count="5">
    <fill>
      <patternFill patternType="none"/>
    </fill>
    <fill>
      <patternFill patternType="gray125"/>
    </fill>
    <fill>
      <patternFill patternType="solid">
        <fgColor rgb="FFBBE0E3"/>
        <bgColor indexed="64"/>
      </patternFill>
    </fill>
    <fill>
      <patternFill patternType="solid">
        <fgColor rgb="FFE7F3F4"/>
        <bgColor indexed="64"/>
      </patternFill>
    </fill>
    <fill>
      <patternFill patternType="solid">
        <fgColor rgb="FFF3F9F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9" fontId="2" fillId="3" borderId="1" xfId="0" applyNumberFormat="1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9" fontId="2" fillId="4" borderId="1" xfId="0" applyNumberFormat="1" applyFont="1" applyFill="1" applyBorder="1" applyAlignment="1">
      <alignment horizontal="left" vertical="center" wrapText="1" readingOrder="1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7" xfId="0" applyBorder="1">
      <alignment vertical="center"/>
    </xf>
    <xf numFmtId="10" fontId="0" fillId="0" borderId="1" xfId="0" applyNumberFormat="1" applyBorder="1">
      <alignment vertical="center"/>
    </xf>
    <xf numFmtId="10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rho=-1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Sheet1!$B$20:$B$30</c:f>
              <c:numCache>
                <c:formatCode>0.00%</c:formatCode>
                <c:ptCount val="11"/>
                <c:pt idx="0">
                  <c:v>0.2</c:v>
                </c:pt>
                <c:pt idx="1">
                  <c:v>0.16700000000000001</c:v>
                </c:pt>
                <c:pt idx="2">
                  <c:v>0.13400000000000004</c:v>
                </c:pt>
                <c:pt idx="3">
                  <c:v>0.10100000000000001</c:v>
                </c:pt>
                <c:pt idx="4">
                  <c:v>6.8000000000000019E-2</c:v>
                </c:pt>
                <c:pt idx="5">
                  <c:v>3.5000000000000003E-2</c:v>
                </c:pt>
                <c:pt idx="6">
                  <c:v>2.0000000000010001E-3</c:v>
                </c:pt>
                <c:pt idx="7">
                  <c:v>3.0999999999999986E-2</c:v>
                </c:pt>
                <c:pt idx="8">
                  <c:v>6.4000000000000015E-2</c:v>
                </c:pt>
                <c:pt idx="9">
                  <c:v>9.7000000000000017E-2</c:v>
                </c:pt>
                <c:pt idx="10">
                  <c:v>0.13</c:v>
                </c:pt>
              </c:numCache>
            </c:numRef>
          </c:xVal>
          <c:yVal>
            <c:numRef>
              <c:f>Sheet1!$F$20:$F$30</c:f>
              <c:numCache>
                <c:formatCode>0.00%</c:formatCode>
                <c:ptCount val="11"/>
                <c:pt idx="0">
                  <c:v>0.12</c:v>
                </c:pt>
                <c:pt idx="1">
                  <c:v>0.11599999999999999</c:v>
                </c:pt>
                <c:pt idx="2">
                  <c:v>0.112</c:v>
                </c:pt>
                <c:pt idx="3">
                  <c:v>0.10799999999999998</c:v>
                </c:pt>
                <c:pt idx="4">
                  <c:v>0.104</c:v>
                </c:pt>
                <c:pt idx="5">
                  <c:v>0.1</c:v>
                </c:pt>
                <c:pt idx="6">
                  <c:v>9.6000000000000002E-2</c:v>
                </c:pt>
                <c:pt idx="7">
                  <c:v>9.1999999999999998E-2</c:v>
                </c:pt>
                <c:pt idx="8">
                  <c:v>8.7999999999999995E-2</c:v>
                </c:pt>
                <c:pt idx="9">
                  <c:v>8.4000000000000005E-2</c:v>
                </c:pt>
                <c:pt idx="1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18-4905-A70A-4EFB7DD918D8}"/>
            </c:ext>
          </c:extLst>
        </c:ser>
        <c:ser>
          <c:idx val="1"/>
          <c:order val="1"/>
          <c:tx>
            <c:v>rho=0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Sheet1!$C$20:$C$30</c:f>
              <c:numCache>
                <c:formatCode>0.00%</c:formatCode>
                <c:ptCount val="11"/>
                <c:pt idx="0">
                  <c:v>0.2</c:v>
                </c:pt>
                <c:pt idx="1">
                  <c:v>0.1804688338744394</c:v>
                </c:pt>
                <c:pt idx="2">
                  <c:v>0.16209873534361707</c:v>
                </c:pt>
                <c:pt idx="3">
                  <c:v>0.14533065746772084</c:v>
                </c:pt>
                <c:pt idx="4">
                  <c:v>0.13078226179417454</c:v>
                </c:pt>
                <c:pt idx="5">
                  <c:v>0.11926860441876563</c:v>
                </c:pt>
                <c:pt idx="6">
                  <c:v>0.11173182178770739</c:v>
                </c:pt>
                <c:pt idx="7">
                  <c:v>0.10900000000000001</c:v>
                </c:pt>
                <c:pt idx="8">
                  <c:v>0.11142710621747297</c:v>
                </c:pt>
                <c:pt idx="9">
                  <c:v>0.11869709347747316</c:v>
                </c:pt>
                <c:pt idx="10">
                  <c:v>0.13</c:v>
                </c:pt>
              </c:numCache>
            </c:numRef>
          </c:xVal>
          <c:yVal>
            <c:numRef>
              <c:f>Sheet1!$F$20:$F$30</c:f>
              <c:numCache>
                <c:formatCode>0.00%</c:formatCode>
                <c:ptCount val="11"/>
                <c:pt idx="0">
                  <c:v>0.12</c:v>
                </c:pt>
                <c:pt idx="1">
                  <c:v>0.11599999999999999</c:v>
                </c:pt>
                <c:pt idx="2">
                  <c:v>0.112</c:v>
                </c:pt>
                <c:pt idx="3">
                  <c:v>0.10799999999999998</c:v>
                </c:pt>
                <c:pt idx="4">
                  <c:v>0.104</c:v>
                </c:pt>
                <c:pt idx="5">
                  <c:v>0.1</c:v>
                </c:pt>
                <c:pt idx="6">
                  <c:v>9.6000000000000002E-2</c:v>
                </c:pt>
                <c:pt idx="7">
                  <c:v>9.1999999999999998E-2</c:v>
                </c:pt>
                <c:pt idx="8">
                  <c:v>8.7999999999999995E-2</c:v>
                </c:pt>
                <c:pt idx="9">
                  <c:v>8.4000000000000005E-2</c:v>
                </c:pt>
                <c:pt idx="1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18-4905-A70A-4EFB7DD918D8}"/>
            </c:ext>
          </c:extLst>
        </c:ser>
        <c:ser>
          <c:idx val="2"/>
          <c:order val="2"/>
          <c:tx>
            <c:v>rho=0.3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Sheet1!$D$20:$D$30</c:f>
              <c:numCache>
                <c:formatCode>0.00%</c:formatCode>
                <c:ptCount val="11"/>
                <c:pt idx="0">
                  <c:v>0.2</c:v>
                </c:pt>
                <c:pt idx="1">
                  <c:v>0.18431766057543159</c:v>
                </c:pt>
                <c:pt idx="2">
                  <c:v>0.16962311163281971</c:v>
                </c:pt>
                <c:pt idx="3">
                  <c:v>0.15619539045695299</c:v>
                </c:pt>
                <c:pt idx="4">
                  <c:v>0.14438836518224038</c:v>
                </c:pt>
                <c:pt idx="5">
                  <c:v>0.13462912017836262</c:v>
                </c:pt>
                <c:pt idx="6">
                  <c:v>0.12738916751435345</c:v>
                </c:pt>
                <c:pt idx="7">
                  <c:v>0.12311376852326471</c:v>
                </c:pt>
                <c:pt idx="8">
                  <c:v>0.12211470017979</c:v>
                </c:pt>
                <c:pt idx="9">
                  <c:v>0.12447088012864696</c:v>
                </c:pt>
                <c:pt idx="10">
                  <c:v>0.13</c:v>
                </c:pt>
              </c:numCache>
            </c:numRef>
          </c:xVal>
          <c:yVal>
            <c:numRef>
              <c:f>Sheet1!$F$20:$F$30</c:f>
              <c:numCache>
                <c:formatCode>0.00%</c:formatCode>
                <c:ptCount val="11"/>
                <c:pt idx="0">
                  <c:v>0.12</c:v>
                </c:pt>
                <c:pt idx="1">
                  <c:v>0.11599999999999999</c:v>
                </c:pt>
                <c:pt idx="2">
                  <c:v>0.112</c:v>
                </c:pt>
                <c:pt idx="3">
                  <c:v>0.10799999999999998</c:v>
                </c:pt>
                <c:pt idx="4">
                  <c:v>0.104</c:v>
                </c:pt>
                <c:pt idx="5">
                  <c:v>0.1</c:v>
                </c:pt>
                <c:pt idx="6">
                  <c:v>9.6000000000000002E-2</c:v>
                </c:pt>
                <c:pt idx="7">
                  <c:v>9.1999999999999998E-2</c:v>
                </c:pt>
                <c:pt idx="8">
                  <c:v>8.7999999999999995E-2</c:v>
                </c:pt>
                <c:pt idx="9">
                  <c:v>8.4000000000000005E-2</c:v>
                </c:pt>
                <c:pt idx="1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B18-4905-A70A-4EFB7DD918D8}"/>
            </c:ext>
          </c:extLst>
        </c:ser>
        <c:ser>
          <c:idx val="3"/>
          <c:order val="3"/>
          <c:tx>
            <c:v>rho=1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Sheet1!$E$20:$E$30</c:f>
              <c:numCache>
                <c:formatCode>0.00%</c:formatCode>
                <c:ptCount val="11"/>
                <c:pt idx="0">
                  <c:v>0.2</c:v>
                </c:pt>
                <c:pt idx="1">
                  <c:v>0.193</c:v>
                </c:pt>
                <c:pt idx="2">
                  <c:v>0.18600000000000005</c:v>
                </c:pt>
                <c:pt idx="3">
                  <c:v>0.17899999999999999</c:v>
                </c:pt>
                <c:pt idx="4">
                  <c:v>0.17200000000000001</c:v>
                </c:pt>
                <c:pt idx="5">
                  <c:v>0.16500000000000001</c:v>
                </c:pt>
                <c:pt idx="6">
                  <c:v>0.158</c:v>
                </c:pt>
                <c:pt idx="7">
                  <c:v>0.15100000000000002</c:v>
                </c:pt>
                <c:pt idx="8">
                  <c:v>0.14400000000000002</c:v>
                </c:pt>
                <c:pt idx="9">
                  <c:v>0.13700000000000001</c:v>
                </c:pt>
                <c:pt idx="10">
                  <c:v>0.13</c:v>
                </c:pt>
              </c:numCache>
            </c:numRef>
          </c:xVal>
          <c:yVal>
            <c:numRef>
              <c:f>Sheet1!$F$20:$F$30</c:f>
              <c:numCache>
                <c:formatCode>0.00%</c:formatCode>
                <c:ptCount val="11"/>
                <c:pt idx="0">
                  <c:v>0.12</c:v>
                </c:pt>
                <c:pt idx="1">
                  <c:v>0.11599999999999999</c:v>
                </c:pt>
                <c:pt idx="2">
                  <c:v>0.112</c:v>
                </c:pt>
                <c:pt idx="3">
                  <c:v>0.10799999999999998</c:v>
                </c:pt>
                <c:pt idx="4">
                  <c:v>0.104</c:v>
                </c:pt>
                <c:pt idx="5">
                  <c:v>0.1</c:v>
                </c:pt>
                <c:pt idx="6">
                  <c:v>9.6000000000000002E-2</c:v>
                </c:pt>
                <c:pt idx="7">
                  <c:v>9.1999999999999998E-2</c:v>
                </c:pt>
                <c:pt idx="8">
                  <c:v>8.7999999999999995E-2</c:v>
                </c:pt>
                <c:pt idx="9">
                  <c:v>8.4000000000000005E-2</c:v>
                </c:pt>
                <c:pt idx="1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B18-4905-A70A-4EFB7DD9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2900984"/>
        <c:axId val="752901944"/>
      </c:scatterChart>
      <c:valAx>
        <c:axId val="752900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52901944"/>
        <c:crosses val="autoZero"/>
        <c:crossBetween val="midCat"/>
      </c:valAx>
      <c:valAx>
        <c:axId val="752901944"/>
        <c:scaling>
          <c:orientation val="minMax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52900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139700</xdr:colOff>
      <xdr:row>3</xdr:row>
      <xdr:rowOff>263525</xdr:rowOff>
    </xdr:from>
    <xdr:ext cx="17960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6ED3538C-B828-45D3-929B-8FCCABD75AD1}"/>
                </a:ext>
              </a:extLst>
            </xdr:cNvPr>
            <xdr:cNvSpPr txBox="1"/>
          </xdr:nvSpPr>
          <xdr:spPr>
            <a:xfrm>
              <a:off x="4686300" y="1139825"/>
              <a:ext cx="1796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altLang="zh-C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zh-CN" altLang="en-US" sz="110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altLang="zh-CN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6ED3538C-B828-45D3-929B-8FCCABD75AD1}"/>
                </a:ext>
              </a:extLst>
            </xdr:cNvPr>
            <xdr:cNvSpPr txBox="1"/>
          </xdr:nvSpPr>
          <xdr:spPr>
            <a:xfrm>
              <a:off x="4686300" y="1139825"/>
              <a:ext cx="1796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 i="0">
                  <a:latin typeface="Cambria Math" panose="02040503050406030204" pitchFamily="18" charset="0"/>
                </a:rPr>
                <a:t>𝜎</a:t>
              </a:r>
              <a:r>
                <a:rPr lang="en-US" altLang="zh-CN" sz="1100" i="0">
                  <a:latin typeface="Cambria Math" panose="02040503050406030204" pitchFamily="18" charset="0"/>
                </a:rPr>
                <a:t>_</a:t>
              </a:r>
              <a:r>
                <a:rPr lang="en-US" altLang="zh-CN" sz="1100" b="0" i="0">
                  <a:latin typeface="Cambria Math" panose="02040503050406030204" pitchFamily="18" charset="0"/>
                </a:rPr>
                <a:t>𝑃</a:t>
              </a:r>
              <a:endParaRPr lang="zh-CN" altLang="en-US" sz="1100"/>
            </a:p>
          </xdr:txBody>
        </xdr:sp>
      </mc:Fallback>
    </mc:AlternateContent>
    <xdr:clientData/>
  </xdr:oneCellAnchor>
  <xdr:oneCellAnchor>
    <xdr:from>
      <xdr:col>1</xdr:col>
      <xdr:colOff>463550</xdr:colOff>
      <xdr:row>18</xdr:row>
      <xdr:rowOff>15875</xdr:rowOff>
    </xdr:from>
    <xdr:ext cx="1760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5B94243F-477E-460B-831B-90F71333F95F}"/>
                </a:ext>
              </a:extLst>
            </xdr:cNvPr>
            <xdr:cNvSpPr txBox="1"/>
          </xdr:nvSpPr>
          <xdr:spPr>
            <a:xfrm>
              <a:off x="1428750" y="3667125"/>
              <a:ext cx="1760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altLang="zh-C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zh-CN" altLang="en-US" sz="110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altLang="zh-CN" sz="1100" i="1">
                            <a:latin typeface="Cambria Math" panose="02040503050406030204" pitchFamily="18" charset="0"/>
                          </a:rPr>
                          <m:t>P</m:t>
                        </m:r>
                      </m:sub>
                    </m:sSub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5B94243F-477E-460B-831B-90F71333F95F}"/>
                </a:ext>
              </a:extLst>
            </xdr:cNvPr>
            <xdr:cNvSpPr txBox="1"/>
          </xdr:nvSpPr>
          <xdr:spPr>
            <a:xfrm>
              <a:off x="1428750" y="3667125"/>
              <a:ext cx="1760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 i="0">
                  <a:latin typeface="Cambria Math" panose="02040503050406030204" pitchFamily="18" charset="0"/>
                </a:rPr>
                <a:t>𝜎</a:t>
              </a:r>
              <a:r>
                <a:rPr lang="en-US" altLang="zh-CN" sz="1100" i="0">
                  <a:latin typeface="Cambria Math" panose="02040503050406030204" pitchFamily="18" charset="0"/>
                </a:rPr>
                <a:t>_P</a:t>
              </a:r>
              <a:endParaRPr lang="zh-CN" altLang="en-US" sz="1100"/>
            </a:p>
          </xdr:txBody>
        </xdr:sp>
      </mc:Fallback>
    </mc:AlternateContent>
    <xdr:clientData/>
  </xdr:oneCellAnchor>
  <xdr:twoCellAnchor>
    <xdr:from>
      <xdr:col>7</xdr:col>
      <xdr:colOff>425450</xdr:colOff>
      <xdr:row>17</xdr:row>
      <xdr:rowOff>174625</xdr:rowOff>
    </xdr:from>
    <xdr:to>
      <xdr:col>14</xdr:col>
      <xdr:colOff>374650</xdr:colOff>
      <xdr:row>33</xdr:row>
      <xdr:rowOff>60325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389B459C-84CA-437D-A277-0D5A007F0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06E2-AEE2-4977-9890-2EDD8A7E5EBB}">
  <dimension ref="A1:H30"/>
  <sheetViews>
    <sheetView tabSelected="1" topLeftCell="A16" workbookViewId="0">
      <selection activeCell="G26" sqref="G26"/>
    </sheetView>
  </sheetViews>
  <sheetFormatPr defaultRowHeight="14" x14ac:dyDescent="0.3"/>
  <cols>
    <col min="1" max="1" width="12.6640625" customWidth="1"/>
    <col min="2" max="2" width="12.08203125" customWidth="1"/>
    <col min="3" max="3" width="8.9140625" bestFit="1" customWidth="1"/>
  </cols>
  <sheetData>
    <row r="1" spans="1:8" ht="24" x14ac:dyDescent="0.3">
      <c r="A1" s="2" t="s">
        <v>0</v>
      </c>
      <c r="B1" s="3" t="s">
        <v>3</v>
      </c>
      <c r="C1" s="4" t="s">
        <v>4</v>
      </c>
    </row>
    <row r="2" spans="1:8" ht="22.5" x14ac:dyDescent="0.3">
      <c r="A2" s="5" t="s">
        <v>1</v>
      </c>
      <c r="B2" s="6">
        <v>0.08</v>
      </c>
      <c r="C2" s="6">
        <v>0.13</v>
      </c>
    </row>
    <row r="3" spans="1:8" ht="22.5" x14ac:dyDescent="0.3">
      <c r="A3" s="7" t="s">
        <v>2</v>
      </c>
      <c r="B3" s="8">
        <v>0.12</v>
      </c>
      <c r="C3" s="8">
        <v>0.2</v>
      </c>
    </row>
    <row r="4" spans="1:8" ht="22.5" x14ac:dyDescent="0.3">
      <c r="A4" s="1"/>
      <c r="B4" s="1"/>
      <c r="C4" s="1"/>
    </row>
    <row r="5" spans="1:8" x14ac:dyDescent="0.3">
      <c r="A5" s="18" t="s">
        <v>5</v>
      </c>
      <c r="B5" s="18" t="s">
        <v>6</v>
      </c>
      <c r="C5" s="18" t="s">
        <v>7</v>
      </c>
      <c r="D5" s="18" t="s">
        <v>8</v>
      </c>
      <c r="E5" s="15"/>
      <c r="F5" s="16"/>
      <c r="G5" s="16"/>
      <c r="H5" s="17"/>
    </row>
    <row r="6" spans="1:8" x14ac:dyDescent="0.3">
      <c r="A6" s="19"/>
      <c r="B6" s="19"/>
      <c r="C6" s="19"/>
      <c r="D6" s="19"/>
      <c r="E6" s="9">
        <v>-1</v>
      </c>
      <c r="F6" s="9">
        <v>0</v>
      </c>
      <c r="G6" s="9">
        <v>0.3</v>
      </c>
      <c r="H6" s="9">
        <v>1</v>
      </c>
    </row>
    <row r="7" spans="1:8" x14ac:dyDescent="0.3">
      <c r="A7" s="9">
        <v>1</v>
      </c>
      <c r="B7" s="10">
        <v>0</v>
      </c>
      <c r="C7" s="10">
        <f>1-B7</f>
        <v>1</v>
      </c>
      <c r="D7" s="12">
        <f>B7*$B$2+C7*$B$3</f>
        <v>0.12</v>
      </c>
      <c r="E7" s="12">
        <f>SQRT($B7^2*$C$2^2+2*E$6*$B7*$C7*$C$2*$C$3+$C7^2*$C$3^2)</f>
        <v>0.2</v>
      </c>
      <c r="F7" s="12">
        <f t="shared" ref="F7:H17" si="0">SQRT($B7^2*$C$2^2+2*F$6*$B7*$C7*$C$2*$C$3+$C7^2*$C$3^2)</f>
        <v>0.2</v>
      </c>
      <c r="G7" s="12">
        <f t="shared" si="0"/>
        <v>0.2</v>
      </c>
      <c r="H7" s="12">
        <f t="shared" si="0"/>
        <v>0.2</v>
      </c>
    </row>
    <row r="8" spans="1:8" x14ac:dyDescent="0.3">
      <c r="A8" s="9">
        <v>2</v>
      </c>
      <c r="B8" s="10">
        <v>0.1</v>
      </c>
      <c r="C8" s="10">
        <f t="shared" ref="C8:C17" si="1">1-B8</f>
        <v>0.9</v>
      </c>
      <c r="D8" s="12">
        <f t="shared" ref="D8:D17" si="2">B8*$B$2+C8*$B$3</f>
        <v>0.11599999999999999</v>
      </c>
      <c r="E8" s="12">
        <f t="shared" ref="E8:E17" si="3">SQRT($B8^2*$C$2^2+2*E$6*$B8*$C8*$C$2*$C$3+$C8^2*$C$3^2)</f>
        <v>0.16700000000000001</v>
      </c>
      <c r="F8" s="12">
        <f t="shared" si="0"/>
        <v>0.1804688338744394</v>
      </c>
      <c r="G8" s="12">
        <f t="shared" si="0"/>
        <v>0.18431766057543159</v>
      </c>
      <c r="H8" s="12">
        <f t="shared" si="0"/>
        <v>0.193</v>
      </c>
    </row>
    <row r="9" spans="1:8" x14ac:dyDescent="0.3">
      <c r="A9" s="9">
        <v>3</v>
      </c>
      <c r="B9" s="10">
        <v>0.2</v>
      </c>
      <c r="C9" s="10">
        <f t="shared" si="1"/>
        <v>0.8</v>
      </c>
      <c r="D9" s="12">
        <f t="shared" si="2"/>
        <v>0.112</v>
      </c>
      <c r="E9" s="12">
        <f t="shared" si="3"/>
        <v>0.13400000000000004</v>
      </c>
      <c r="F9" s="12">
        <f t="shared" si="0"/>
        <v>0.16209873534361707</v>
      </c>
      <c r="G9" s="12">
        <f t="shared" si="0"/>
        <v>0.16962311163281971</v>
      </c>
      <c r="H9" s="12">
        <f t="shared" si="0"/>
        <v>0.18600000000000005</v>
      </c>
    </row>
    <row r="10" spans="1:8" x14ac:dyDescent="0.3">
      <c r="A10" s="9">
        <v>4</v>
      </c>
      <c r="B10" s="10">
        <v>0.3</v>
      </c>
      <c r="C10" s="10">
        <f t="shared" si="1"/>
        <v>0.7</v>
      </c>
      <c r="D10" s="12">
        <f t="shared" si="2"/>
        <v>0.10799999999999998</v>
      </c>
      <c r="E10" s="12">
        <f t="shared" si="3"/>
        <v>0.10100000000000001</v>
      </c>
      <c r="F10" s="12">
        <f t="shared" si="0"/>
        <v>0.14533065746772084</v>
      </c>
      <c r="G10" s="12">
        <f t="shared" si="0"/>
        <v>0.15619539045695299</v>
      </c>
      <c r="H10" s="12">
        <f t="shared" si="0"/>
        <v>0.17899999999999999</v>
      </c>
    </row>
    <row r="11" spans="1:8" x14ac:dyDescent="0.3">
      <c r="A11" s="9">
        <v>5</v>
      </c>
      <c r="B11" s="10">
        <v>0.4</v>
      </c>
      <c r="C11" s="10">
        <f t="shared" si="1"/>
        <v>0.6</v>
      </c>
      <c r="D11" s="12">
        <f t="shared" si="2"/>
        <v>0.104</v>
      </c>
      <c r="E11" s="12">
        <f t="shared" si="3"/>
        <v>6.8000000000000019E-2</v>
      </c>
      <c r="F11" s="12">
        <f t="shared" si="0"/>
        <v>0.13078226179417454</v>
      </c>
      <c r="G11" s="12">
        <f t="shared" si="0"/>
        <v>0.14438836518224038</v>
      </c>
      <c r="H11" s="12">
        <f t="shared" si="0"/>
        <v>0.17200000000000001</v>
      </c>
    </row>
    <row r="12" spans="1:8" x14ac:dyDescent="0.3">
      <c r="A12" s="9">
        <v>6</v>
      </c>
      <c r="B12" s="10">
        <v>0.5</v>
      </c>
      <c r="C12" s="10">
        <f t="shared" si="1"/>
        <v>0.5</v>
      </c>
      <c r="D12" s="12">
        <f t="shared" si="2"/>
        <v>0.1</v>
      </c>
      <c r="E12" s="12">
        <f t="shared" si="3"/>
        <v>3.5000000000000003E-2</v>
      </c>
      <c r="F12" s="12">
        <f t="shared" si="0"/>
        <v>0.11926860441876563</v>
      </c>
      <c r="G12" s="12">
        <f t="shared" si="0"/>
        <v>0.13462912017836262</v>
      </c>
      <c r="H12" s="12">
        <f t="shared" si="0"/>
        <v>0.16500000000000001</v>
      </c>
    </row>
    <row r="13" spans="1:8" x14ac:dyDescent="0.3">
      <c r="A13" s="9">
        <v>7</v>
      </c>
      <c r="B13" s="10">
        <v>0.6</v>
      </c>
      <c r="C13" s="10">
        <f t="shared" si="1"/>
        <v>0.4</v>
      </c>
      <c r="D13" s="12">
        <f t="shared" si="2"/>
        <v>9.6000000000000002E-2</v>
      </c>
      <c r="E13" s="12">
        <f t="shared" si="3"/>
        <v>2.0000000000010001E-3</v>
      </c>
      <c r="F13" s="12">
        <f t="shared" si="0"/>
        <v>0.11173182178770739</v>
      </c>
      <c r="G13" s="12">
        <f t="shared" si="0"/>
        <v>0.12738916751435345</v>
      </c>
      <c r="H13" s="12">
        <f t="shared" si="0"/>
        <v>0.158</v>
      </c>
    </row>
    <row r="14" spans="1:8" x14ac:dyDescent="0.3">
      <c r="A14" s="9">
        <v>8</v>
      </c>
      <c r="B14" s="10">
        <v>0.7</v>
      </c>
      <c r="C14" s="10">
        <f t="shared" si="1"/>
        <v>0.30000000000000004</v>
      </c>
      <c r="D14" s="12">
        <f t="shared" si="2"/>
        <v>9.1999999999999998E-2</v>
      </c>
      <c r="E14" s="12">
        <f t="shared" si="3"/>
        <v>3.0999999999999986E-2</v>
      </c>
      <c r="F14" s="12">
        <f t="shared" si="0"/>
        <v>0.10900000000000001</v>
      </c>
      <c r="G14" s="12">
        <f t="shared" si="0"/>
        <v>0.12311376852326471</v>
      </c>
      <c r="H14" s="12">
        <f t="shared" si="0"/>
        <v>0.15100000000000002</v>
      </c>
    </row>
    <row r="15" spans="1:8" x14ac:dyDescent="0.3">
      <c r="A15" s="9">
        <v>9</v>
      </c>
      <c r="B15" s="10">
        <v>0.8</v>
      </c>
      <c r="C15" s="10">
        <f t="shared" si="1"/>
        <v>0.19999999999999996</v>
      </c>
      <c r="D15" s="12">
        <f t="shared" si="2"/>
        <v>8.7999999999999995E-2</v>
      </c>
      <c r="E15" s="12">
        <f t="shared" si="3"/>
        <v>6.4000000000000015E-2</v>
      </c>
      <c r="F15" s="12">
        <f t="shared" si="0"/>
        <v>0.11142710621747297</v>
      </c>
      <c r="G15" s="12">
        <f t="shared" si="0"/>
        <v>0.12211470017979</v>
      </c>
      <c r="H15" s="12">
        <f t="shared" si="0"/>
        <v>0.14400000000000002</v>
      </c>
    </row>
    <row r="16" spans="1:8" x14ac:dyDescent="0.3">
      <c r="A16" s="9">
        <v>10</v>
      </c>
      <c r="B16" s="10">
        <v>0.9</v>
      </c>
      <c r="C16" s="10">
        <f t="shared" si="1"/>
        <v>9.9999999999999978E-2</v>
      </c>
      <c r="D16" s="12">
        <f t="shared" si="2"/>
        <v>8.4000000000000005E-2</v>
      </c>
      <c r="E16" s="12">
        <f t="shared" si="3"/>
        <v>9.7000000000000017E-2</v>
      </c>
      <c r="F16" s="12">
        <f t="shared" si="0"/>
        <v>0.11869709347747316</v>
      </c>
      <c r="G16" s="12">
        <f t="shared" si="0"/>
        <v>0.12447088012864696</v>
      </c>
      <c r="H16" s="12">
        <f t="shared" si="0"/>
        <v>0.13700000000000001</v>
      </c>
    </row>
    <row r="17" spans="1:8" x14ac:dyDescent="0.3">
      <c r="A17" s="11">
        <v>11</v>
      </c>
      <c r="B17" s="10">
        <v>1</v>
      </c>
      <c r="C17" s="10">
        <f t="shared" si="1"/>
        <v>0</v>
      </c>
      <c r="D17" s="12">
        <f t="shared" si="2"/>
        <v>0.08</v>
      </c>
      <c r="E17" s="12">
        <f t="shared" si="3"/>
        <v>0.13</v>
      </c>
      <c r="F17" s="12">
        <f t="shared" si="0"/>
        <v>0.13</v>
      </c>
      <c r="G17" s="12">
        <f t="shared" si="0"/>
        <v>0.13</v>
      </c>
      <c r="H17" s="12">
        <f t="shared" si="0"/>
        <v>0.13</v>
      </c>
    </row>
    <row r="19" spans="1:8" ht="15" customHeight="1" x14ac:dyDescent="0.3">
      <c r="B19" s="14"/>
      <c r="F19" t="s">
        <v>9</v>
      </c>
    </row>
    <row r="20" spans="1:8" x14ac:dyDescent="0.3">
      <c r="B20" s="13">
        <v>0.2</v>
      </c>
      <c r="C20" s="13">
        <v>0.2</v>
      </c>
      <c r="D20" s="13">
        <v>0.2</v>
      </c>
      <c r="E20" s="13">
        <v>0.2</v>
      </c>
      <c r="F20" s="13">
        <v>0.12</v>
      </c>
    </row>
    <row r="21" spans="1:8" x14ac:dyDescent="0.3">
      <c r="B21" s="13">
        <v>0.16700000000000001</v>
      </c>
      <c r="C21" s="13">
        <v>0.1804688338744394</v>
      </c>
      <c r="D21" s="13">
        <v>0.18431766057543159</v>
      </c>
      <c r="E21" s="13">
        <v>0.193</v>
      </c>
      <c r="F21" s="13">
        <v>0.11599999999999999</v>
      </c>
    </row>
    <row r="22" spans="1:8" x14ac:dyDescent="0.3">
      <c r="B22" s="13">
        <v>0.13400000000000004</v>
      </c>
      <c r="C22" s="13">
        <v>0.16209873534361707</v>
      </c>
      <c r="D22" s="13">
        <v>0.16962311163281971</v>
      </c>
      <c r="E22" s="13">
        <v>0.18600000000000005</v>
      </c>
      <c r="F22" s="13">
        <v>0.112</v>
      </c>
    </row>
    <row r="23" spans="1:8" x14ac:dyDescent="0.3">
      <c r="B23" s="13">
        <v>0.10100000000000001</v>
      </c>
      <c r="C23" s="13">
        <v>0.14533065746772084</v>
      </c>
      <c r="D23" s="13">
        <v>0.15619539045695299</v>
      </c>
      <c r="E23" s="13">
        <v>0.17899999999999999</v>
      </c>
      <c r="F23" s="13">
        <v>0.10799999999999998</v>
      </c>
    </row>
    <row r="24" spans="1:8" x14ac:dyDescent="0.3">
      <c r="B24" s="13">
        <v>6.8000000000000019E-2</v>
      </c>
      <c r="C24" s="13">
        <v>0.13078226179417454</v>
      </c>
      <c r="D24" s="13">
        <v>0.14438836518224038</v>
      </c>
      <c r="E24" s="13">
        <v>0.17200000000000001</v>
      </c>
      <c r="F24" s="13">
        <v>0.104</v>
      </c>
    </row>
    <row r="25" spans="1:8" x14ac:dyDescent="0.3">
      <c r="B25" s="13">
        <v>3.5000000000000003E-2</v>
      </c>
      <c r="C25" s="13">
        <v>0.11926860441876563</v>
      </c>
      <c r="D25" s="13">
        <v>0.13462912017836262</v>
      </c>
      <c r="E25" s="13">
        <v>0.16500000000000001</v>
      </c>
      <c r="F25" s="13">
        <v>0.1</v>
      </c>
    </row>
    <row r="26" spans="1:8" x14ac:dyDescent="0.3">
      <c r="B26" s="13">
        <v>2.0000000000010001E-3</v>
      </c>
      <c r="C26" s="13">
        <v>0.11173182178770739</v>
      </c>
      <c r="D26" s="13">
        <v>0.12738916751435345</v>
      </c>
      <c r="E26" s="13">
        <v>0.158</v>
      </c>
      <c r="F26" s="13">
        <v>9.6000000000000002E-2</v>
      </c>
    </row>
    <row r="27" spans="1:8" x14ac:dyDescent="0.3">
      <c r="B27" s="13">
        <v>3.0999999999999986E-2</v>
      </c>
      <c r="C27" s="13">
        <v>0.10900000000000001</v>
      </c>
      <c r="D27" s="13">
        <v>0.12311376852326471</v>
      </c>
      <c r="E27" s="13">
        <v>0.15100000000000002</v>
      </c>
      <c r="F27" s="13">
        <v>9.1999999999999998E-2</v>
      </c>
    </row>
    <row r="28" spans="1:8" x14ac:dyDescent="0.3">
      <c r="B28" s="13">
        <v>6.4000000000000015E-2</v>
      </c>
      <c r="C28" s="13">
        <v>0.11142710621747297</v>
      </c>
      <c r="D28" s="13">
        <v>0.12211470017979</v>
      </c>
      <c r="E28" s="13">
        <v>0.14400000000000002</v>
      </c>
      <c r="F28" s="13">
        <v>8.7999999999999995E-2</v>
      </c>
    </row>
    <row r="29" spans="1:8" x14ac:dyDescent="0.3">
      <c r="B29" s="13">
        <v>9.7000000000000017E-2</v>
      </c>
      <c r="C29" s="13">
        <v>0.11869709347747316</v>
      </c>
      <c r="D29" s="13">
        <v>0.12447088012864696</v>
      </c>
      <c r="E29" s="13">
        <v>0.13700000000000001</v>
      </c>
      <c r="F29" s="13">
        <v>8.4000000000000005E-2</v>
      </c>
    </row>
    <row r="30" spans="1:8" x14ac:dyDescent="0.3">
      <c r="B30" s="13">
        <v>0.13</v>
      </c>
      <c r="C30" s="13">
        <v>0.13</v>
      </c>
      <c r="D30" s="13">
        <v>0.13</v>
      </c>
      <c r="E30" s="13">
        <v>0.13</v>
      </c>
      <c r="F30" s="13">
        <v>0.08</v>
      </c>
    </row>
  </sheetData>
  <mergeCells count="5">
    <mergeCell ref="E5:H5"/>
    <mergeCell ref="A5:A6"/>
    <mergeCell ref="B5:B6"/>
    <mergeCell ref="C5:C6"/>
    <mergeCell ref="D5:D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2022-03-20T09:03:13Z</dcterms:created>
  <dcterms:modified xsi:type="dcterms:W3CDTF">2023-03-12T01:11:47Z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f34410bb</vt:lpwstr>
  </property>
</Properties>
</file>