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B54CC36-FE78-4291-979E-766B1F5227F3}" xr6:coauthVersionLast="36" xr6:coauthVersionMax="36" xr10:uidLastSave="{00000000-0000-0000-0000-000000000000}"/>
  <bookViews>
    <workbookView xWindow="0" yWindow="0" windowWidth="19200" windowHeight="6900" xr2:uid="{222A6BC5-BE9E-4533-80B5-7BF4470AA77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2" i="1" l="1"/>
  <c r="I188" i="1"/>
  <c r="I187" i="1"/>
  <c r="I185" i="1"/>
  <c r="I184" i="1"/>
  <c r="I183" i="1"/>
  <c r="I18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5" i="1"/>
  <c r="D248" i="1"/>
  <c r="C248" i="1"/>
  <c r="D247" i="1"/>
  <c r="C247" i="1"/>
  <c r="D246" i="1"/>
  <c r="C246" i="1"/>
  <c r="D245" i="1"/>
  <c r="C245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D4" i="1"/>
  <c r="C4" i="1"/>
  <c r="G1" i="1"/>
  <c r="A1" i="1"/>
</calcChain>
</file>

<file path=xl/sharedStrings.xml><?xml version="1.0" encoding="utf-8"?>
<sst xmlns="http://schemas.openxmlformats.org/spreadsheetml/2006/main" count="24" uniqueCount="20">
  <si>
    <t>日期</t>
  </si>
  <si>
    <t>000300.SH</t>
  </si>
  <si>
    <t>收盘价</t>
  </si>
  <si>
    <t>日收益率</t>
    <phoneticPr fontId="2" type="noConversion"/>
  </si>
  <si>
    <t>普通利率</t>
    <phoneticPr fontId="2" type="noConversion"/>
  </si>
  <si>
    <t>连续复利</t>
    <phoneticPr fontId="2" type="noConversion"/>
  </si>
  <si>
    <t>平均日收益率</t>
    <phoneticPr fontId="2" type="noConversion"/>
  </si>
  <si>
    <t>年化收益率</t>
    <phoneticPr fontId="2" type="noConversion"/>
  </si>
  <si>
    <t>平均日标准差</t>
    <phoneticPr fontId="2" type="noConversion"/>
  </si>
  <si>
    <t>年标准差</t>
    <phoneticPr fontId="2" type="noConversion"/>
  </si>
  <si>
    <t>008303.OF</t>
  </si>
  <si>
    <t>宝盈龙头优选股票A</t>
  </si>
  <si>
    <t>单位净值</t>
  </si>
  <si>
    <t>平均日收益</t>
    <phoneticPr fontId="2" type="noConversion"/>
  </si>
  <si>
    <t>预期年化收益率</t>
    <phoneticPr fontId="2" type="noConversion"/>
  </si>
  <si>
    <t>Rp</t>
    <phoneticPr fontId="2" type="noConversion"/>
  </si>
  <si>
    <t>sigmaP</t>
    <phoneticPr fontId="2" type="noConversion"/>
  </si>
  <si>
    <t>Rf</t>
    <phoneticPr fontId="2" type="noConversion"/>
  </si>
  <si>
    <t>y*</t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</si>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</sst>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.0000_ "/>
    <numFmt numFmtId="178" formatCode="0.0000%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FinD\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X_HisQuot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9340-6BC1-4EFB-9960-9443CA585275}">
  <dimension ref="A1:I248"/>
  <sheetViews>
    <sheetView tabSelected="1" topLeftCell="A32" workbookViewId="0">
      <selection activeCell="I192" sqref="I192"/>
    </sheetView>
  </sheetViews>
  <sheetFormatPr defaultRowHeight="14" x14ac:dyDescent="0.3"/>
  <cols>
    <col min="1" max="1" width="16.1640625" customWidth="1"/>
    <col min="2" max="2" width="11.58203125" customWidth="1"/>
    <col min="3" max="4" width="9.4140625" bestFit="1" customWidth="1"/>
    <col min="7" max="7" width="13.1640625" customWidth="1"/>
  </cols>
  <sheetData>
    <row r="1" spans="1:9" x14ac:dyDescent="0.3">
      <c r="A1" s="1" t="str">
        <f>[1]!HX_HisQuote("[000300.SH]", "[close]", "1", "2023-09-20", "2024-09-25", -1, "-1", 1, 2, 1, 1, 1, 1, 1, 1, 1, "1", "1900-1-1", "YSHB;Tradedays")</f>
        <v>同花顺iFinD</v>
      </c>
      <c r="B1" s="3" t="s">
        <v>1</v>
      </c>
      <c r="C1" s="5" t="s">
        <v>3</v>
      </c>
      <c r="D1" s="5"/>
      <c r="G1" s="1" t="str">
        <f>[1]!HX_HisQuote("[008303.OF]", "[fundunitnet]", "1", "2024-01-01", "2024-09-25", -1, "-1", 1, 2, 1, 1, 1, 1, 1, 1, 1, "1", "1900-1-1", "YSHB;Tradedays")</f>
        <v>同花顺iFinD</v>
      </c>
      <c r="H1" s="3" t="s">
        <v>10</v>
      </c>
    </row>
    <row r="2" spans="1:9" x14ac:dyDescent="0.3">
      <c r="A2" s="2" t="s">
        <v>0</v>
      </c>
      <c r="B2" s="3" t="s">
        <v>2</v>
      </c>
      <c r="C2" t="s">
        <v>4</v>
      </c>
      <c r="D2" t="s">
        <v>5</v>
      </c>
      <c r="H2" s="3" t="s">
        <v>11</v>
      </c>
    </row>
    <row r="3" spans="1:9" x14ac:dyDescent="0.3">
      <c r="A3" s="2">
        <v>45191</v>
      </c>
      <c r="B3" s="4">
        <v>3738.9326999999998</v>
      </c>
      <c r="G3" s="2" t="s">
        <v>0</v>
      </c>
      <c r="H3" s="3" t="s">
        <v>12</v>
      </c>
      <c r="I3" t="s">
        <v>3</v>
      </c>
    </row>
    <row r="4" spans="1:9" x14ac:dyDescent="0.3">
      <c r="A4" s="2">
        <v>45194</v>
      </c>
      <c r="B4" s="4">
        <v>3714.6037000000001</v>
      </c>
      <c r="C4" s="6">
        <f>(B4/B3)-1</f>
        <v>-6.5069371267366671E-3</v>
      </c>
      <c r="D4" s="6">
        <f>LN(B4/B3)</f>
        <v>-6.5281995277150038E-3</v>
      </c>
      <c r="G4" s="2">
        <v>45293</v>
      </c>
      <c r="H4" s="4">
        <v>0.98160000000000003</v>
      </c>
    </row>
    <row r="5" spans="1:9" x14ac:dyDescent="0.3">
      <c r="A5" s="2">
        <v>45195</v>
      </c>
      <c r="B5" s="4">
        <v>3692.8928000000001</v>
      </c>
      <c r="C5" s="6">
        <f t="shared" ref="C5:C68" si="0">(B5/B4)-1</f>
        <v>-5.8447419303437886E-3</v>
      </c>
      <c r="D5" s="6">
        <f t="shared" ref="D5:D68" si="1">LN(B5/B4)</f>
        <v>-5.8618892816667788E-3</v>
      </c>
      <c r="G5" s="2">
        <v>45294</v>
      </c>
      <c r="H5" s="4">
        <v>0.98709999999999998</v>
      </c>
      <c r="I5" s="7">
        <f>H5/H4-1</f>
        <v>5.6030969845151102E-3</v>
      </c>
    </row>
    <row r="6" spans="1:9" x14ac:dyDescent="0.3">
      <c r="A6" s="2">
        <v>45196</v>
      </c>
      <c r="B6" s="4">
        <v>3700.4949999999999</v>
      </c>
      <c r="C6" s="6">
        <f t="shared" si="0"/>
        <v>2.0586029467195566E-3</v>
      </c>
      <c r="D6" s="6">
        <f t="shared" si="1"/>
        <v>2.0564869272051331E-3</v>
      </c>
      <c r="G6" s="2">
        <v>45295</v>
      </c>
      <c r="H6" s="4">
        <v>0.99380000000000002</v>
      </c>
      <c r="I6" s="7">
        <f t="shared" ref="I6:I69" si="2">H6/H5-1</f>
        <v>6.787559517779318E-3</v>
      </c>
    </row>
    <row r="7" spans="1:9" x14ac:dyDescent="0.3">
      <c r="A7" s="2">
        <v>45197</v>
      </c>
      <c r="B7" s="4">
        <v>3689.5171999999998</v>
      </c>
      <c r="C7" s="6">
        <f t="shared" si="0"/>
        <v>-2.966576093198392E-3</v>
      </c>
      <c r="D7" s="6">
        <f t="shared" si="1"/>
        <v>-2.9709851019892155E-3</v>
      </c>
      <c r="G7" s="2">
        <v>45296</v>
      </c>
      <c r="H7" s="4">
        <v>0.99490000000000001</v>
      </c>
      <c r="I7" s="7">
        <f t="shared" si="2"/>
        <v>1.1068625477963501E-3</v>
      </c>
    </row>
    <row r="8" spans="1:9" x14ac:dyDescent="0.3">
      <c r="A8" s="2">
        <v>45208</v>
      </c>
      <c r="B8" s="4">
        <v>3684.7271999999998</v>
      </c>
      <c r="C8" s="6">
        <f t="shared" si="0"/>
        <v>-1.298272847189863E-3</v>
      </c>
      <c r="D8" s="6">
        <f t="shared" si="1"/>
        <v>-1.299116333512036E-3</v>
      </c>
      <c r="G8" s="2">
        <v>45299</v>
      </c>
      <c r="H8" s="4">
        <v>0.98350000000000004</v>
      </c>
      <c r="I8" s="7">
        <f t="shared" si="2"/>
        <v>-1.1458438033973284E-2</v>
      </c>
    </row>
    <row r="9" spans="1:9" x14ac:dyDescent="0.3">
      <c r="A9" s="2">
        <v>45209</v>
      </c>
      <c r="B9" s="4">
        <v>3657.1259</v>
      </c>
      <c r="C9" s="6">
        <f t="shared" si="0"/>
        <v>-7.4907309284659718E-3</v>
      </c>
      <c r="D9" s="6">
        <f t="shared" si="1"/>
        <v>-7.5189273495050897E-3</v>
      </c>
      <c r="G9" s="2">
        <v>45300</v>
      </c>
      <c r="H9" s="4">
        <v>0.98040000000000005</v>
      </c>
      <c r="I9" s="7">
        <f t="shared" si="2"/>
        <v>-3.1520081342145678E-3</v>
      </c>
    </row>
    <row r="10" spans="1:9" x14ac:dyDescent="0.3">
      <c r="A10" s="2">
        <v>45210</v>
      </c>
      <c r="B10" s="4">
        <v>3667.5482999999999</v>
      </c>
      <c r="C10" s="6">
        <f t="shared" si="0"/>
        <v>2.8498882141301252E-3</v>
      </c>
      <c r="D10" s="6">
        <f t="shared" si="1"/>
        <v>2.8458349817270063E-3</v>
      </c>
      <c r="G10" s="2">
        <v>45301</v>
      </c>
      <c r="H10" s="4">
        <v>0.9788</v>
      </c>
      <c r="I10" s="7">
        <f t="shared" si="2"/>
        <v>-1.631986944104491E-3</v>
      </c>
    </row>
    <row r="11" spans="1:9" x14ac:dyDescent="0.3">
      <c r="A11" s="2">
        <v>45211</v>
      </c>
      <c r="B11" s="4">
        <v>3702.3824</v>
      </c>
      <c r="C11" s="6">
        <f t="shared" si="0"/>
        <v>9.49792535792926E-3</v>
      </c>
      <c r="D11" s="6">
        <f t="shared" si="1"/>
        <v>9.4531036501978687E-3</v>
      </c>
      <c r="G11" s="2">
        <v>45302</v>
      </c>
      <c r="H11" s="4">
        <v>0.98540000000000005</v>
      </c>
      <c r="I11" s="7">
        <f t="shared" si="2"/>
        <v>6.7429505516960475E-3</v>
      </c>
    </row>
    <row r="12" spans="1:9" x14ac:dyDescent="0.3">
      <c r="A12" s="2">
        <v>45212</v>
      </c>
      <c r="B12" s="4">
        <v>3663.4104000000002</v>
      </c>
      <c r="C12" s="6">
        <f t="shared" si="0"/>
        <v>-1.0526195241204572E-2</v>
      </c>
      <c r="D12" s="6">
        <f t="shared" si="1"/>
        <v>-1.0581987499846852E-2</v>
      </c>
      <c r="G12" s="2">
        <v>45303</v>
      </c>
      <c r="H12" s="4">
        <v>0.98750000000000004</v>
      </c>
      <c r="I12" s="7">
        <f t="shared" si="2"/>
        <v>2.1311142683173578E-3</v>
      </c>
    </row>
    <row r="13" spans="1:9" x14ac:dyDescent="0.3">
      <c r="A13" s="2">
        <v>45215</v>
      </c>
      <c r="B13" s="4">
        <v>3626.5972000000002</v>
      </c>
      <c r="C13" s="6">
        <f t="shared" si="0"/>
        <v>-1.004888777954005E-2</v>
      </c>
      <c r="D13" s="6">
        <f t="shared" si="1"/>
        <v>-1.009971866830757E-2</v>
      </c>
      <c r="G13" s="2">
        <v>45306</v>
      </c>
      <c r="H13" s="4">
        <v>0.99160000000000004</v>
      </c>
      <c r="I13" s="7">
        <f t="shared" si="2"/>
        <v>4.1518987341773173E-3</v>
      </c>
    </row>
    <row r="14" spans="1:9" x14ac:dyDescent="0.3">
      <c r="A14" s="2">
        <v>45216</v>
      </c>
      <c r="B14" s="4">
        <v>3639.4018000000001</v>
      </c>
      <c r="C14" s="6">
        <f t="shared" si="0"/>
        <v>3.5307477764554562E-3</v>
      </c>
      <c r="D14" s="6">
        <f t="shared" si="1"/>
        <v>3.5245293194285997E-3</v>
      </c>
      <c r="G14" s="2">
        <v>45307</v>
      </c>
      <c r="H14" s="4">
        <v>0.98929999999999996</v>
      </c>
      <c r="I14" s="7">
        <f t="shared" si="2"/>
        <v>-2.3194836627673521E-3</v>
      </c>
    </row>
    <row r="15" spans="1:9" x14ac:dyDescent="0.3">
      <c r="A15" s="2">
        <v>45217</v>
      </c>
      <c r="B15" s="4">
        <v>3610.5767000000001</v>
      </c>
      <c r="C15" s="6">
        <f t="shared" si="0"/>
        <v>-7.9202851413657793E-3</v>
      </c>
      <c r="D15" s="6">
        <f t="shared" si="1"/>
        <v>-7.9518172053755169E-3</v>
      </c>
      <c r="G15" s="2">
        <v>45308</v>
      </c>
      <c r="H15" s="4">
        <v>0.96719999999999995</v>
      </c>
      <c r="I15" s="7">
        <f t="shared" si="2"/>
        <v>-2.2339027595269401E-2</v>
      </c>
    </row>
    <row r="16" spans="1:9" x14ac:dyDescent="0.3">
      <c r="A16" s="2">
        <v>45218</v>
      </c>
      <c r="B16" s="4">
        <v>3533.5445</v>
      </c>
      <c r="C16" s="6">
        <f t="shared" si="0"/>
        <v>-2.1335151251599238E-2</v>
      </c>
      <c r="D16" s="6">
        <f t="shared" si="1"/>
        <v>-2.1566035463477812E-2</v>
      </c>
      <c r="G16" s="2">
        <v>45309</v>
      </c>
      <c r="H16" s="4">
        <v>0.97430000000000005</v>
      </c>
      <c r="I16" s="7">
        <f t="shared" si="2"/>
        <v>7.3407775020679633E-3</v>
      </c>
    </row>
    <row r="17" spans="1:9" x14ac:dyDescent="0.3">
      <c r="A17" s="2">
        <v>45219</v>
      </c>
      <c r="B17" s="4">
        <v>3510.5889000000002</v>
      </c>
      <c r="C17" s="6">
        <f t="shared" si="0"/>
        <v>-6.4964796679367609E-3</v>
      </c>
      <c r="D17" s="6">
        <f t="shared" si="1"/>
        <v>-6.5176736326144364E-3</v>
      </c>
      <c r="G17" s="2">
        <v>45310</v>
      </c>
      <c r="H17" s="4">
        <v>0.97240000000000004</v>
      </c>
      <c r="I17" s="7">
        <f t="shared" si="2"/>
        <v>-1.9501180334599022E-3</v>
      </c>
    </row>
    <row r="18" spans="1:9" x14ac:dyDescent="0.3">
      <c r="A18" s="2">
        <v>45222</v>
      </c>
      <c r="B18" s="4">
        <v>3474.2438000000002</v>
      </c>
      <c r="C18" s="6">
        <f t="shared" si="0"/>
        <v>-1.0352992342680722E-2</v>
      </c>
      <c r="D18" s="6">
        <f t="shared" si="1"/>
        <v>-1.0406957357291196E-2</v>
      </c>
      <c r="G18" s="2">
        <v>45313</v>
      </c>
      <c r="H18" s="4">
        <v>0.9536</v>
      </c>
      <c r="I18" s="7">
        <f t="shared" si="2"/>
        <v>-1.9333607568901678E-2</v>
      </c>
    </row>
    <row r="19" spans="1:9" x14ac:dyDescent="0.3">
      <c r="A19" s="2">
        <v>45223</v>
      </c>
      <c r="B19" s="4">
        <v>3487.1302000000001</v>
      </c>
      <c r="C19" s="6">
        <f t="shared" si="0"/>
        <v>3.7091236947734973E-3</v>
      </c>
      <c r="D19" s="6">
        <f t="shared" si="1"/>
        <v>3.702261857848989E-3</v>
      </c>
      <c r="G19" s="2">
        <v>45314</v>
      </c>
      <c r="H19" s="4">
        <v>0.96030000000000004</v>
      </c>
      <c r="I19" s="7">
        <f t="shared" si="2"/>
        <v>7.0260067114094049E-3</v>
      </c>
    </row>
    <row r="20" spans="1:9" x14ac:dyDescent="0.3">
      <c r="A20" s="2">
        <v>45224</v>
      </c>
      <c r="B20" s="4">
        <v>3504.4576000000002</v>
      </c>
      <c r="C20" s="6">
        <f t="shared" si="0"/>
        <v>4.9689569950672752E-3</v>
      </c>
      <c r="D20" s="6">
        <f t="shared" si="1"/>
        <v>4.9566524718555006E-3</v>
      </c>
      <c r="G20" s="2">
        <v>45315</v>
      </c>
      <c r="H20" s="4">
        <v>0.98280000000000001</v>
      </c>
      <c r="I20" s="7">
        <f t="shared" si="2"/>
        <v>2.3430178069353325E-2</v>
      </c>
    </row>
    <row r="21" spans="1:9" x14ac:dyDescent="0.3">
      <c r="A21" s="2">
        <v>45225</v>
      </c>
      <c r="B21" s="4">
        <v>3514.1448</v>
      </c>
      <c r="C21" s="6">
        <f t="shared" si="0"/>
        <v>2.7642508786522857E-3</v>
      </c>
      <c r="D21" s="6">
        <f t="shared" si="1"/>
        <v>2.7604373632512803E-3</v>
      </c>
      <c r="G21" s="2">
        <v>45316</v>
      </c>
      <c r="H21" s="4">
        <v>0.99270000000000003</v>
      </c>
      <c r="I21" s="7">
        <f t="shared" si="2"/>
        <v>1.0073260073260037E-2</v>
      </c>
    </row>
    <row r="22" spans="1:9" x14ac:dyDescent="0.3">
      <c r="A22" s="2">
        <v>45226</v>
      </c>
      <c r="B22" s="4">
        <v>3562.3851</v>
      </c>
      <c r="C22" s="6">
        <f t="shared" si="0"/>
        <v>1.3727465072014056E-2</v>
      </c>
      <c r="D22" s="6">
        <f t="shared" si="1"/>
        <v>1.3634096924963092E-2</v>
      </c>
      <c r="G22" s="2">
        <v>45317</v>
      </c>
      <c r="H22" s="4">
        <v>0.98729999999999996</v>
      </c>
      <c r="I22" s="7">
        <f t="shared" si="2"/>
        <v>-5.4397098821397094E-3</v>
      </c>
    </row>
    <row r="23" spans="1:9" x14ac:dyDescent="0.3">
      <c r="A23" s="2">
        <v>45229</v>
      </c>
      <c r="B23" s="4">
        <v>3583.7718</v>
      </c>
      <c r="C23" s="6">
        <f t="shared" si="0"/>
        <v>6.003477838485205E-3</v>
      </c>
      <c r="D23" s="6">
        <f t="shared" si="1"/>
        <v>5.9855287674814676E-3</v>
      </c>
      <c r="G23" s="2">
        <v>45320</v>
      </c>
      <c r="H23" s="4">
        <v>0.99160000000000004</v>
      </c>
      <c r="I23" s="7">
        <f t="shared" si="2"/>
        <v>4.3553124683481936E-3</v>
      </c>
    </row>
    <row r="24" spans="1:9" x14ac:dyDescent="0.3">
      <c r="A24" s="2">
        <v>45230</v>
      </c>
      <c r="B24" s="4">
        <v>3572.5056</v>
      </c>
      <c r="C24" s="6">
        <f t="shared" si="0"/>
        <v>-3.1436711455791189E-3</v>
      </c>
      <c r="D24" s="6">
        <f t="shared" si="1"/>
        <v>-3.1486228601462721E-3</v>
      </c>
      <c r="G24" s="2">
        <v>45321</v>
      </c>
      <c r="H24" s="4">
        <v>0.97829999999999995</v>
      </c>
      <c r="I24" s="7">
        <f t="shared" si="2"/>
        <v>-1.341266639774108E-2</v>
      </c>
    </row>
    <row r="25" spans="1:9" x14ac:dyDescent="0.3">
      <c r="A25" s="2">
        <v>45231</v>
      </c>
      <c r="B25" s="4">
        <v>3571.0268000000001</v>
      </c>
      <c r="C25" s="6">
        <f t="shared" si="0"/>
        <v>-4.1393916919263418E-4</v>
      </c>
      <c r="D25" s="6">
        <f t="shared" si="1"/>
        <v>-4.1402486566009578E-4</v>
      </c>
      <c r="G25" s="2">
        <v>45322</v>
      </c>
      <c r="H25" s="4">
        <v>0.97150000000000003</v>
      </c>
      <c r="I25" s="7">
        <f t="shared" si="2"/>
        <v>-6.9508330777878768E-3</v>
      </c>
    </row>
    <row r="26" spans="1:9" x14ac:dyDescent="0.3">
      <c r="A26" s="2">
        <v>45232</v>
      </c>
      <c r="B26" s="4">
        <v>3554.1889000000001</v>
      </c>
      <c r="C26" s="6">
        <f t="shared" si="0"/>
        <v>-4.7151424346633108E-3</v>
      </c>
      <c r="D26" s="6">
        <f t="shared" si="1"/>
        <v>-4.7262937860345139E-3</v>
      </c>
      <c r="G26" s="2">
        <v>45323</v>
      </c>
      <c r="H26" s="4">
        <v>0.97150000000000003</v>
      </c>
      <c r="I26" s="7">
        <f t="shared" si="2"/>
        <v>0</v>
      </c>
    </row>
    <row r="27" spans="1:9" x14ac:dyDescent="0.3">
      <c r="A27" s="2">
        <v>45233</v>
      </c>
      <c r="B27" s="4">
        <v>3584.1363999999999</v>
      </c>
      <c r="C27" s="6">
        <f t="shared" si="0"/>
        <v>8.4259730820721579E-3</v>
      </c>
      <c r="D27" s="6">
        <f t="shared" si="1"/>
        <v>8.3906727255062558E-3</v>
      </c>
      <c r="G27" s="2">
        <v>45324</v>
      </c>
      <c r="H27" s="4">
        <v>0.97009999999999996</v>
      </c>
      <c r="I27" s="7">
        <f t="shared" si="2"/>
        <v>-1.4410705095214693E-3</v>
      </c>
    </row>
    <row r="28" spans="1:9" x14ac:dyDescent="0.3">
      <c r="A28" s="2">
        <v>45236</v>
      </c>
      <c r="B28" s="4">
        <v>3632.6084000000001</v>
      </c>
      <c r="C28" s="6">
        <f t="shared" si="0"/>
        <v>1.3524038873074185E-2</v>
      </c>
      <c r="D28" s="6">
        <f t="shared" si="1"/>
        <v>1.343340529964992E-2</v>
      </c>
      <c r="G28" s="2">
        <v>45327</v>
      </c>
      <c r="H28" s="4">
        <v>0.97650000000000003</v>
      </c>
      <c r="I28" s="7">
        <f t="shared" si="2"/>
        <v>6.5972580146378412E-3</v>
      </c>
    </row>
    <row r="29" spans="1:9" x14ac:dyDescent="0.3">
      <c r="A29" s="2">
        <v>45237</v>
      </c>
      <c r="B29" s="4">
        <v>3619.7593000000002</v>
      </c>
      <c r="C29" s="6">
        <f t="shared" si="0"/>
        <v>-3.5371552848911803E-3</v>
      </c>
      <c r="D29" s="6">
        <f t="shared" si="1"/>
        <v>-3.5434258095589761E-3</v>
      </c>
      <c r="G29" s="2">
        <v>45328</v>
      </c>
      <c r="H29" s="4">
        <v>0.99839999999999995</v>
      </c>
      <c r="I29" s="7">
        <f t="shared" si="2"/>
        <v>2.2427035330261136E-2</v>
      </c>
    </row>
    <row r="30" spans="1:9" x14ac:dyDescent="0.3">
      <c r="A30" s="2">
        <v>45238</v>
      </c>
      <c r="B30" s="4">
        <v>3611.0722999999998</v>
      </c>
      <c r="C30" s="6">
        <f t="shared" si="0"/>
        <v>-2.3998833292590005E-3</v>
      </c>
      <c r="D30" s="6">
        <f t="shared" si="1"/>
        <v>-2.4027676648927781E-3</v>
      </c>
      <c r="G30" s="2">
        <v>45329</v>
      </c>
      <c r="H30" s="4">
        <v>0.99939999999999996</v>
      </c>
      <c r="I30" s="7">
        <f t="shared" si="2"/>
        <v>1.0016025641026438E-3</v>
      </c>
    </row>
    <row r="31" spans="1:9" x14ac:dyDescent="0.3">
      <c r="A31" s="2">
        <v>45239</v>
      </c>
      <c r="B31" s="4">
        <v>3612.8263000000002</v>
      </c>
      <c r="C31" s="6">
        <f t="shared" si="0"/>
        <v>4.8572829738136036E-4</v>
      </c>
      <c r="D31" s="6">
        <f t="shared" si="1"/>
        <v>4.8561036957762407E-4</v>
      </c>
      <c r="G31" s="2">
        <v>45330</v>
      </c>
      <c r="H31" s="4">
        <v>1.0018</v>
      </c>
      <c r="I31" s="7">
        <f t="shared" si="2"/>
        <v>2.4014408645187668E-3</v>
      </c>
    </row>
    <row r="32" spans="1:9" x14ac:dyDescent="0.3">
      <c r="A32" s="2">
        <v>45240</v>
      </c>
      <c r="B32" s="4">
        <v>3586.4893000000002</v>
      </c>
      <c r="C32" s="6">
        <f t="shared" si="0"/>
        <v>-7.2898605725938426E-3</v>
      </c>
      <c r="D32" s="6">
        <f t="shared" si="1"/>
        <v>-7.316561449093594E-3</v>
      </c>
      <c r="G32" s="2">
        <v>45341</v>
      </c>
      <c r="H32" s="4">
        <v>1.0114000000000001</v>
      </c>
      <c r="I32" s="7">
        <f t="shared" si="2"/>
        <v>9.5827510481134581E-3</v>
      </c>
    </row>
    <row r="33" spans="1:9" x14ac:dyDescent="0.3">
      <c r="A33" s="2">
        <v>45243</v>
      </c>
      <c r="B33" s="4">
        <v>3579.4141</v>
      </c>
      <c r="C33" s="6">
        <f t="shared" si="0"/>
        <v>-1.9727369603472766E-3</v>
      </c>
      <c r="D33" s="6">
        <f t="shared" si="1"/>
        <v>-1.974685368791237E-3</v>
      </c>
      <c r="G33" s="2">
        <v>45342</v>
      </c>
      <c r="H33" s="4">
        <v>1.0196000000000001</v>
      </c>
      <c r="I33" s="7">
        <f t="shared" si="2"/>
        <v>8.1075736602729265E-3</v>
      </c>
    </row>
    <row r="34" spans="1:9" x14ac:dyDescent="0.3">
      <c r="A34" s="2">
        <v>45244</v>
      </c>
      <c r="B34" s="4">
        <v>3582.0583999999999</v>
      </c>
      <c r="C34" s="6">
        <f t="shared" si="0"/>
        <v>7.3875218852159641E-4</v>
      </c>
      <c r="D34" s="6">
        <f t="shared" si="1"/>
        <v>7.3847944544167226E-4</v>
      </c>
      <c r="G34" s="2">
        <v>45343</v>
      </c>
      <c r="H34" s="4">
        <v>1.0308999999999999</v>
      </c>
      <c r="I34" s="7">
        <f t="shared" si="2"/>
        <v>1.1082777559827228E-2</v>
      </c>
    </row>
    <row r="35" spans="1:9" x14ac:dyDescent="0.3">
      <c r="A35" s="2">
        <v>45245</v>
      </c>
      <c r="B35" s="4">
        <v>3607.2453999999998</v>
      </c>
      <c r="C35" s="6">
        <f t="shared" si="0"/>
        <v>7.0314319833535421E-3</v>
      </c>
      <c r="D35" s="6">
        <f t="shared" si="1"/>
        <v>7.006826738225458E-3</v>
      </c>
      <c r="G35" s="2">
        <v>45344</v>
      </c>
      <c r="H35" s="4">
        <v>1.0450999999999999</v>
      </c>
      <c r="I35" s="7">
        <f t="shared" si="2"/>
        <v>1.3774371908041427E-2</v>
      </c>
    </row>
    <row r="36" spans="1:9" x14ac:dyDescent="0.3">
      <c r="A36" s="2">
        <v>45246</v>
      </c>
      <c r="B36" s="4">
        <v>3572.3640999999998</v>
      </c>
      <c r="C36" s="6">
        <f t="shared" si="0"/>
        <v>-9.6697884762705355E-3</v>
      </c>
      <c r="D36" s="6">
        <f t="shared" si="1"/>
        <v>-9.7168444742674661E-3</v>
      </c>
      <c r="G36" s="2">
        <v>45345</v>
      </c>
      <c r="H36" s="4">
        <v>1.0432999999999999</v>
      </c>
      <c r="I36" s="7">
        <f t="shared" si="2"/>
        <v>-1.7223232226581953E-3</v>
      </c>
    </row>
    <row r="37" spans="1:9" x14ac:dyDescent="0.3">
      <c r="A37" s="2">
        <v>45247</v>
      </c>
      <c r="B37" s="4">
        <v>3568.0684999999999</v>
      </c>
      <c r="C37" s="6">
        <f t="shared" si="0"/>
        <v>-1.202453019836347E-3</v>
      </c>
      <c r="D37" s="6">
        <f t="shared" si="1"/>
        <v>-1.2031765465315332E-3</v>
      </c>
      <c r="G37" s="2">
        <v>45348</v>
      </c>
      <c r="H37" s="4">
        <v>1.0368999999999999</v>
      </c>
      <c r="I37" s="7">
        <f t="shared" si="2"/>
        <v>-6.1343812901369921E-3</v>
      </c>
    </row>
    <row r="38" spans="1:9" x14ac:dyDescent="0.3">
      <c r="A38" s="2">
        <v>45250</v>
      </c>
      <c r="B38" s="4">
        <v>3576.3233</v>
      </c>
      <c r="C38" s="6">
        <f t="shared" si="0"/>
        <v>2.3135206064570646E-3</v>
      </c>
      <c r="D38" s="6">
        <f t="shared" si="1"/>
        <v>2.3108485381220117E-3</v>
      </c>
      <c r="G38" s="2">
        <v>45349</v>
      </c>
      <c r="H38" s="4">
        <v>1.0415000000000001</v>
      </c>
      <c r="I38" s="7">
        <f t="shared" si="2"/>
        <v>4.4363005111391907E-3</v>
      </c>
    </row>
    <row r="39" spans="1:9" x14ac:dyDescent="0.3">
      <c r="A39" s="2">
        <v>45251</v>
      </c>
      <c r="B39" s="4">
        <v>3581.0673999999999</v>
      </c>
      <c r="C39" s="6">
        <f t="shared" si="0"/>
        <v>1.3265299588547386E-3</v>
      </c>
      <c r="D39" s="6">
        <f t="shared" si="1"/>
        <v>1.325650895305748E-3</v>
      </c>
      <c r="G39" s="2">
        <v>45350</v>
      </c>
      <c r="H39" s="4">
        <v>1.0321</v>
      </c>
      <c r="I39" s="7">
        <f t="shared" si="2"/>
        <v>-9.0254440710514361E-3</v>
      </c>
    </row>
    <row r="40" spans="1:9" x14ac:dyDescent="0.3">
      <c r="A40" s="2">
        <v>45252</v>
      </c>
      <c r="B40" s="4">
        <v>3544.4162000000001</v>
      </c>
      <c r="C40" s="6">
        <f t="shared" si="0"/>
        <v>-1.0234713817450003E-2</v>
      </c>
      <c r="D40" s="6">
        <f t="shared" si="1"/>
        <v>-1.0287448626604224E-2</v>
      </c>
      <c r="G40" s="2">
        <v>45351</v>
      </c>
      <c r="H40" s="4">
        <v>1.0370999999999999</v>
      </c>
      <c r="I40" s="7">
        <f t="shared" si="2"/>
        <v>4.8444918128087711E-3</v>
      </c>
    </row>
    <row r="41" spans="1:9" x14ac:dyDescent="0.3">
      <c r="A41" s="2">
        <v>45253</v>
      </c>
      <c r="B41" s="4">
        <v>3561.5203999999999</v>
      </c>
      <c r="C41" s="6">
        <f t="shared" si="0"/>
        <v>4.8256748177597508E-3</v>
      </c>
      <c r="D41" s="6">
        <f t="shared" si="1"/>
        <v>4.8140685727025507E-3</v>
      </c>
      <c r="G41" s="2">
        <v>45352</v>
      </c>
      <c r="H41" s="4">
        <v>1.0506</v>
      </c>
      <c r="I41" s="7">
        <f t="shared" si="2"/>
        <v>1.3017066820943057E-2</v>
      </c>
    </row>
    <row r="42" spans="1:9" x14ac:dyDescent="0.3">
      <c r="A42" s="2">
        <v>45254</v>
      </c>
      <c r="B42" s="4">
        <v>3538.0086999999999</v>
      </c>
      <c r="C42" s="6">
        <f t="shared" si="0"/>
        <v>-6.6015907138984309E-3</v>
      </c>
      <c r="D42" s="6">
        <f t="shared" si="1"/>
        <v>-6.623477592530993E-3</v>
      </c>
      <c r="G42" s="2">
        <v>45355</v>
      </c>
      <c r="H42" s="4">
        <v>1.0548</v>
      </c>
      <c r="I42" s="7">
        <f t="shared" si="2"/>
        <v>3.9977155910908557E-3</v>
      </c>
    </row>
    <row r="43" spans="1:9" x14ac:dyDescent="0.3">
      <c r="A43" s="2">
        <v>45257</v>
      </c>
      <c r="B43" s="4">
        <v>3511.9423999999999</v>
      </c>
      <c r="C43" s="6">
        <f t="shared" si="0"/>
        <v>-7.3675059080550165E-3</v>
      </c>
      <c r="D43" s="6">
        <f t="shared" si="1"/>
        <v>-7.394780023751533E-3</v>
      </c>
      <c r="G43" s="2">
        <v>45356</v>
      </c>
      <c r="H43" s="4">
        <v>1.0488999999999999</v>
      </c>
      <c r="I43" s="7">
        <f t="shared" si="2"/>
        <v>-5.5934774364808648E-3</v>
      </c>
    </row>
    <row r="44" spans="1:9" x14ac:dyDescent="0.3">
      <c r="A44" s="2">
        <v>45258</v>
      </c>
      <c r="B44" s="4">
        <v>3518.5232000000001</v>
      </c>
      <c r="C44" s="6">
        <f t="shared" si="0"/>
        <v>1.8738348328264376E-3</v>
      </c>
      <c r="D44" s="6">
        <f t="shared" si="1"/>
        <v>1.8720813944303417E-3</v>
      </c>
      <c r="G44" s="2">
        <v>45357</v>
      </c>
      <c r="H44" s="4">
        <v>1.056</v>
      </c>
      <c r="I44" s="7">
        <f t="shared" si="2"/>
        <v>6.7689960911432312E-3</v>
      </c>
    </row>
    <row r="45" spans="1:9" x14ac:dyDescent="0.3">
      <c r="A45" s="2">
        <v>45259</v>
      </c>
      <c r="B45" s="4">
        <v>3488.3072999999999</v>
      </c>
      <c r="C45" s="6">
        <f t="shared" si="0"/>
        <v>-8.5876654159904309E-3</v>
      </c>
      <c r="D45" s="6">
        <f t="shared" si="1"/>
        <v>-8.6247518914479432E-3</v>
      </c>
      <c r="G45" s="2">
        <v>45358</v>
      </c>
      <c r="H45" s="4">
        <v>1.0559000000000001</v>
      </c>
      <c r="I45" s="7">
        <f t="shared" si="2"/>
        <v>-9.4696969696994593E-5</v>
      </c>
    </row>
    <row r="46" spans="1:9" x14ac:dyDescent="0.3">
      <c r="A46" s="2">
        <v>45260</v>
      </c>
      <c r="B46" s="4">
        <v>3496.2028</v>
      </c>
      <c r="C46" s="6">
        <f t="shared" si="0"/>
        <v>2.2634187074057621E-3</v>
      </c>
      <c r="D46" s="6">
        <f t="shared" si="1"/>
        <v>2.2608610339468075E-3</v>
      </c>
      <c r="G46" s="2">
        <v>45359</v>
      </c>
      <c r="H46" s="4">
        <v>1.0597000000000001</v>
      </c>
      <c r="I46" s="7">
        <f t="shared" si="2"/>
        <v>3.5988256463681534E-3</v>
      </c>
    </row>
    <row r="47" spans="1:9" x14ac:dyDescent="0.3">
      <c r="A47" s="2">
        <v>45261</v>
      </c>
      <c r="B47" s="4">
        <v>3482.8813</v>
      </c>
      <c r="C47" s="6">
        <f t="shared" si="0"/>
        <v>-3.810276680746294E-3</v>
      </c>
      <c r="D47" s="6">
        <f t="shared" si="1"/>
        <v>-3.8175542772575606E-3</v>
      </c>
      <c r="G47" s="2">
        <v>45362</v>
      </c>
      <c r="H47" s="4">
        <v>1.0681</v>
      </c>
      <c r="I47" s="7">
        <f t="shared" si="2"/>
        <v>7.9267717278475036E-3</v>
      </c>
    </row>
    <row r="48" spans="1:9" x14ac:dyDescent="0.3">
      <c r="A48" s="2">
        <v>45264</v>
      </c>
      <c r="B48" s="4">
        <v>3460.1379999999999</v>
      </c>
      <c r="C48" s="6">
        <f t="shared" si="0"/>
        <v>-6.5300244369511651E-3</v>
      </c>
      <c r="D48" s="6">
        <f t="shared" si="1"/>
        <v>-6.5514383195485011E-3</v>
      </c>
      <c r="G48" s="2">
        <v>45363</v>
      </c>
      <c r="H48" s="4">
        <v>1.0731999999999999</v>
      </c>
      <c r="I48" s="7">
        <f t="shared" si="2"/>
        <v>4.7748338170581217E-3</v>
      </c>
    </row>
    <row r="49" spans="1:9" x14ac:dyDescent="0.3">
      <c r="A49" s="2">
        <v>45265</v>
      </c>
      <c r="B49" s="4">
        <v>3394.2570999999998</v>
      </c>
      <c r="C49" s="6">
        <f t="shared" si="0"/>
        <v>-1.9039963145978556E-2</v>
      </c>
      <c r="D49" s="6">
        <f t="shared" si="1"/>
        <v>-1.9223557398418245E-2</v>
      </c>
      <c r="G49" s="2">
        <v>45364</v>
      </c>
      <c r="H49" s="4">
        <v>1.0738000000000001</v>
      </c>
      <c r="I49" s="7">
        <f t="shared" si="2"/>
        <v>5.5907566157298305E-4</v>
      </c>
    </row>
    <row r="50" spans="1:9" x14ac:dyDescent="0.3">
      <c r="A50" s="2">
        <v>45266</v>
      </c>
      <c r="B50" s="4">
        <v>3399.598</v>
      </c>
      <c r="C50" s="6">
        <f t="shared" si="0"/>
        <v>1.5735107396550596E-3</v>
      </c>
      <c r="D50" s="6">
        <f t="shared" si="1"/>
        <v>1.5722740687378373E-3</v>
      </c>
      <c r="G50" s="2">
        <v>45365</v>
      </c>
      <c r="H50" s="4">
        <v>1.0727</v>
      </c>
      <c r="I50" s="7">
        <f t="shared" si="2"/>
        <v>-1.0243993294841713E-3</v>
      </c>
    </row>
    <row r="51" spans="1:9" x14ac:dyDescent="0.3">
      <c r="A51" s="2">
        <v>45267</v>
      </c>
      <c r="B51" s="4">
        <v>3391.2822999999999</v>
      </c>
      <c r="C51" s="6">
        <f t="shared" si="0"/>
        <v>-2.4460833310291363E-3</v>
      </c>
      <c r="D51" s="6">
        <f t="shared" si="1"/>
        <v>-2.4490798803973209E-3</v>
      </c>
      <c r="G51" s="2">
        <v>45366</v>
      </c>
      <c r="H51" s="4">
        <v>1.0603</v>
      </c>
      <c r="I51" s="7">
        <f t="shared" si="2"/>
        <v>-1.1559615922438704E-2</v>
      </c>
    </row>
    <row r="52" spans="1:9" x14ac:dyDescent="0.3">
      <c r="A52" s="2">
        <v>45268</v>
      </c>
      <c r="B52" s="4">
        <v>3399.4618</v>
      </c>
      <c r="C52" s="6">
        <f t="shared" si="0"/>
        <v>2.4119195267229276E-3</v>
      </c>
      <c r="D52" s="6">
        <f t="shared" si="1"/>
        <v>2.4090155173751376E-3</v>
      </c>
      <c r="G52" s="2">
        <v>45369</v>
      </c>
      <c r="H52" s="4">
        <v>1.056</v>
      </c>
      <c r="I52" s="7">
        <f t="shared" si="2"/>
        <v>-4.0554560030179321E-3</v>
      </c>
    </row>
    <row r="53" spans="1:9" x14ac:dyDescent="0.3">
      <c r="A53" s="2">
        <v>45271</v>
      </c>
      <c r="B53" s="4">
        <v>3419.4548</v>
      </c>
      <c r="C53" s="6">
        <f t="shared" si="0"/>
        <v>5.8812250809818778E-3</v>
      </c>
      <c r="D53" s="6">
        <f t="shared" si="1"/>
        <v>5.863998187248521E-3</v>
      </c>
      <c r="G53" s="2">
        <v>45370</v>
      </c>
      <c r="H53" s="4">
        <v>1.052</v>
      </c>
      <c r="I53" s="7">
        <f t="shared" si="2"/>
        <v>-3.7878787878787845E-3</v>
      </c>
    </row>
    <row r="54" spans="1:9" x14ac:dyDescent="0.3">
      <c r="A54" s="2">
        <v>45272</v>
      </c>
      <c r="B54" s="4">
        <v>3426.8029999999999</v>
      </c>
      <c r="C54" s="6">
        <f t="shared" si="0"/>
        <v>2.1489390647888573E-3</v>
      </c>
      <c r="D54" s="6">
        <f t="shared" si="1"/>
        <v>2.1466333978044914E-3</v>
      </c>
      <c r="G54" s="2">
        <v>45371</v>
      </c>
      <c r="H54" s="4">
        <v>1.0527</v>
      </c>
      <c r="I54" s="7">
        <f t="shared" si="2"/>
        <v>6.6539923954356262E-4</v>
      </c>
    </row>
    <row r="55" spans="1:9" x14ac:dyDescent="0.3">
      <c r="A55" s="2">
        <v>45273</v>
      </c>
      <c r="B55" s="4">
        <v>3369.605</v>
      </c>
      <c r="C55" s="6">
        <f t="shared" si="0"/>
        <v>-1.6691359264013661E-2</v>
      </c>
      <c r="D55" s="6">
        <f t="shared" si="1"/>
        <v>-1.6832229747616681E-2</v>
      </c>
      <c r="G55" s="2">
        <v>45372</v>
      </c>
      <c r="H55" s="4">
        <v>1.0569999999999999</v>
      </c>
      <c r="I55" s="7">
        <f t="shared" si="2"/>
        <v>4.0847344922578799E-3</v>
      </c>
    </row>
    <row r="56" spans="1:9" x14ac:dyDescent="0.3">
      <c r="A56" s="2">
        <v>45274</v>
      </c>
      <c r="B56" s="4">
        <v>3351.9639000000002</v>
      </c>
      <c r="C56" s="6">
        <f t="shared" si="0"/>
        <v>-5.2353614147652161E-3</v>
      </c>
      <c r="D56" s="6">
        <f t="shared" si="1"/>
        <v>-5.2491139399632944E-3</v>
      </c>
      <c r="G56" s="2">
        <v>45373</v>
      </c>
      <c r="H56" s="4">
        <v>1.0570999999999999</v>
      </c>
      <c r="I56" s="7">
        <f t="shared" si="2"/>
        <v>9.4607379375499789E-5</v>
      </c>
    </row>
    <row r="57" spans="1:9" x14ac:dyDescent="0.3">
      <c r="A57" s="2">
        <v>45275</v>
      </c>
      <c r="B57" s="4">
        <v>3341.5517</v>
      </c>
      <c r="C57" s="6">
        <f t="shared" si="0"/>
        <v>-3.1062983703374902E-3</v>
      </c>
      <c r="D57" s="6">
        <f t="shared" si="1"/>
        <v>-3.1111329294382269E-3</v>
      </c>
      <c r="G57" s="2">
        <v>45376</v>
      </c>
      <c r="H57" s="4">
        <v>1.0628</v>
      </c>
      <c r="I57" s="7">
        <f t="shared" si="2"/>
        <v>5.3921104909659956E-3</v>
      </c>
    </row>
    <row r="58" spans="1:9" x14ac:dyDescent="0.3">
      <c r="A58" s="2">
        <v>45278</v>
      </c>
      <c r="B58" s="4">
        <v>3329.3656999999998</v>
      </c>
      <c r="C58" s="6">
        <f t="shared" si="0"/>
        <v>-3.6468087565426632E-3</v>
      </c>
      <c r="D58" s="6">
        <f t="shared" si="1"/>
        <v>-3.6534745745062168E-3</v>
      </c>
      <c r="G58" s="2">
        <v>45377</v>
      </c>
      <c r="H58" s="4">
        <v>1.0649</v>
      </c>
      <c r="I58" s="7">
        <f t="shared" si="2"/>
        <v>1.9759126834775209E-3</v>
      </c>
    </row>
    <row r="59" spans="1:9" x14ac:dyDescent="0.3">
      <c r="A59" s="2">
        <v>45279</v>
      </c>
      <c r="B59" s="4">
        <v>3334.0412000000001</v>
      </c>
      <c r="C59" s="6">
        <f t="shared" si="0"/>
        <v>1.4043215498977801E-3</v>
      </c>
      <c r="D59" s="6">
        <f t="shared" si="1"/>
        <v>1.4033364125818817E-3</v>
      </c>
      <c r="G59" s="2">
        <v>45378</v>
      </c>
      <c r="H59" s="4">
        <v>1.0645</v>
      </c>
      <c r="I59" s="7">
        <f t="shared" si="2"/>
        <v>-3.7562212414310459E-4</v>
      </c>
    </row>
    <row r="60" spans="1:9" x14ac:dyDescent="0.3">
      <c r="A60" s="2">
        <v>45280</v>
      </c>
      <c r="B60" s="4">
        <v>3297.5021999999999</v>
      </c>
      <c r="C60" s="6">
        <f t="shared" si="0"/>
        <v>-1.0959372667620371E-2</v>
      </c>
      <c r="D60" s="6">
        <f t="shared" si="1"/>
        <v>-1.1019868999532874E-2</v>
      </c>
      <c r="G60" s="2">
        <v>45379</v>
      </c>
      <c r="H60" s="4">
        <v>1.0763</v>
      </c>
      <c r="I60" s="7">
        <f t="shared" si="2"/>
        <v>1.1085016439642992E-2</v>
      </c>
    </row>
    <row r="61" spans="1:9" x14ac:dyDescent="0.3">
      <c r="A61" s="2">
        <v>45281</v>
      </c>
      <c r="B61" s="4">
        <v>3330.8697999999999</v>
      </c>
      <c r="C61" s="6">
        <f t="shared" si="0"/>
        <v>1.0119053142709111E-2</v>
      </c>
      <c r="D61" s="6">
        <f t="shared" si="1"/>
        <v>1.006819830524892E-2</v>
      </c>
      <c r="G61" s="2">
        <v>45380</v>
      </c>
      <c r="H61" s="4">
        <v>1.0808</v>
      </c>
      <c r="I61" s="7">
        <f t="shared" si="2"/>
        <v>4.1809904301775003E-3</v>
      </c>
    </row>
    <row r="62" spans="1:9" x14ac:dyDescent="0.3">
      <c r="A62" s="2">
        <v>45282</v>
      </c>
      <c r="B62" s="4">
        <v>3337.2280999999998</v>
      </c>
      <c r="C62" s="6">
        <f t="shared" si="0"/>
        <v>1.9089007922195034E-3</v>
      </c>
      <c r="D62" s="6">
        <f t="shared" si="1"/>
        <v>1.9070811564037447E-3</v>
      </c>
      <c r="G62" s="2">
        <v>45383</v>
      </c>
      <c r="H62" s="4">
        <v>1.0852999999999999</v>
      </c>
      <c r="I62" s="7">
        <f t="shared" si="2"/>
        <v>4.1635825314580988E-3</v>
      </c>
    </row>
    <row r="63" spans="1:9" x14ac:dyDescent="0.3">
      <c r="A63" s="2">
        <v>45285</v>
      </c>
      <c r="B63" s="4">
        <v>3347.4508000000001</v>
      </c>
      <c r="C63" s="6">
        <f t="shared" si="0"/>
        <v>3.0632308292022348E-3</v>
      </c>
      <c r="D63" s="6">
        <f t="shared" si="1"/>
        <v>3.0585486968437272E-3</v>
      </c>
      <c r="G63" s="2">
        <v>45384</v>
      </c>
      <c r="H63" s="4">
        <v>1.097</v>
      </c>
      <c r="I63" s="7">
        <f t="shared" si="2"/>
        <v>1.0780429374366518E-2</v>
      </c>
    </row>
    <row r="64" spans="1:9" x14ac:dyDescent="0.3">
      <c r="A64" s="2">
        <v>45286</v>
      </c>
      <c r="B64" s="4">
        <v>3324.7901999999999</v>
      </c>
      <c r="C64" s="6">
        <f t="shared" si="0"/>
        <v>-6.7695095025743779E-3</v>
      </c>
      <c r="D64" s="6">
        <f t="shared" si="1"/>
        <v>-6.7925265669963666E-3</v>
      </c>
      <c r="G64" s="2">
        <v>45385</v>
      </c>
      <c r="H64" s="4">
        <v>1.0962000000000001</v>
      </c>
      <c r="I64" s="7">
        <f t="shared" si="2"/>
        <v>-7.2926162260700256E-4</v>
      </c>
    </row>
    <row r="65" spans="1:9" x14ac:dyDescent="0.3">
      <c r="A65" s="2">
        <v>45287</v>
      </c>
      <c r="B65" s="4">
        <v>3336.3571999999999</v>
      </c>
      <c r="C65" s="6">
        <f t="shared" si="0"/>
        <v>3.4790165105755833E-3</v>
      </c>
      <c r="D65" s="6">
        <f t="shared" si="1"/>
        <v>3.4729787322696913E-3</v>
      </c>
      <c r="G65" s="2">
        <v>45390</v>
      </c>
      <c r="H65" s="4">
        <v>1.0941000000000001</v>
      </c>
      <c r="I65" s="7">
        <f t="shared" si="2"/>
        <v>-1.9157088122605526E-3</v>
      </c>
    </row>
    <row r="66" spans="1:9" x14ac:dyDescent="0.3">
      <c r="A66" s="2">
        <v>45288</v>
      </c>
      <c r="B66" s="4">
        <v>3414.5403000000001</v>
      </c>
      <c r="C66" s="6">
        <f t="shared" si="0"/>
        <v>2.3433671910189968E-2</v>
      </c>
      <c r="D66" s="6">
        <f t="shared" si="1"/>
        <v>2.3163318850907801E-2</v>
      </c>
      <c r="G66" s="2">
        <v>45391</v>
      </c>
      <c r="H66" s="4">
        <v>1.0904</v>
      </c>
      <c r="I66" s="7">
        <f t="shared" si="2"/>
        <v>-3.3817749748652481E-3</v>
      </c>
    </row>
    <row r="67" spans="1:9" x14ac:dyDescent="0.3">
      <c r="A67" s="2">
        <v>45289</v>
      </c>
      <c r="B67" s="4">
        <v>3431.1098999999999</v>
      </c>
      <c r="C67" s="6">
        <f t="shared" si="0"/>
        <v>4.8526590826882821E-3</v>
      </c>
      <c r="D67" s="6">
        <f t="shared" si="1"/>
        <v>4.8409228851315263E-3</v>
      </c>
      <c r="G67" s="2">
        <v>45392</v>
      </c>
      <c r="H67" s="4">
        <v>1.0984</v>
      </c>
      <c r="I67" s="7">
        <f t="shared" si="2"/>
        <v>7.3367571533382581E-3</v>
      </c>
    </row>
    <row r="68" spans="1:9" x14ac:dyDescent="0.3">
      <c r="A68" s="2">
        <v>45293</v>
      </c>
      <c r="B68" s="4">
        <v>3386.3521999999998</v>
      </c>
      <c r="C68" s="6">
        <f t="shared" si="0"/>
        <v>-1.3044671055275736E-2</v>
      </c>
      <c r="D68" s="6">
        <f t="shared" si="1"/>
        <v>-1.3130500000731902E-2</v>
      </c>
      <c r="G68" s="2">
        <v>45393</v>
      </c>
      <c r="H68" s="4">
        <v>1.1002000000000001</v>
      </c>
      <c r="I68" s="7">
        <f t="shared" si="2"/>
        <v>1.6387472687546811E-3</v>
      </c>
    </row>
    <row r="69" spans="1:9" x14ac:dyDescent="0.3">
      <c r="A69" s="2">
        <v>45294</v>
      </c>
      <c r="B69" s="4">
        <v>3378.2970999999998</v>
      </c>
      <c r="C69" s="6">
        <f t="shared" ref="C69:C132" si="3">(B69/B68)-1</f>
        <v>-2.3786952816071683E-3</v>
      </c>
      <c r="D69" s="6">
        <f t="shared" ref="D69:D132" si="4">LN(B69/B68)</f>
        <v>-2.3815288716185186E-3</v>
      </c>
      <c r="G69" s="2">
        <v>45394</v>
      </c>
      <c r="H69" s="4">
        <v>1.091</v>
      </c>
      <c r="I69" s="7">
        <f t="shared" si="2"/>
        <v>-8.3621159789130095E-3</v>
      </c>
    </row>
    <row r="70" spans="1:9" x14ac:dyDescent="0.3">
      <c r="A70" s="2">
        <v>45295</v>
      </c>
      <c r="B70" s="4">
        <v>3347.0518999999999</v>
      </c>
      <c r="C70" s="6">
        <f t="shared" si="3"/>
        <v>-9.2488017113709908E-3</v>
      </c>
      <c r="D70" s="6">
        <f t="shared" si="4"/>
        <v>-9.2918374360394344E-3</v>
      </c>
      <c r="G70" s="2">
        <v>45397</v>
      </c>
      <c r="H70" s="4">
        <v>1.1039000000000001</v>
      </c>
      <c r="I70" s="7">
        <f t="shared" ref="I70:I133" si="5">H70/H69-1</f>
        <v>1.1824014665444693E-2</v>
      </c>
    </row>
    <row r="71" spans="1:9" x14ac:dyDescent="0.3">
      <c r="A71" s="2">
        <v>45296</v>
      </c>
      <c r="B71" s="4">
        <v>3329.1113999999998</v>
      </c>
      <c r="C71" s="6">
        <f t="shared" si="3"/>
        <v>-5.3600901736838846E-3</v>
      </c>
      <c r="D71" s="6">
        <f t="shared" si="4"/>
        <v>-5.3745069970784886E-3</v>
      </c>
      <c r="G71" s="2">
        <v>45398</v>
      </c>
      <c r="H71" s="4">
        <v>1.0983000000000001</v>
      </c>
      <c r="I71" s="7">
        <f t="shared" si="5"/>
        <v>-5.0729232720355677E-3</v>
      </c>
    </row>
    <row r="72" spans="1:9" x14ac:dyDescent="0.3">
      <c r="A72" s="2">
        <v>45299</v>
      </c>
      <c r="B72" s="4">
        <v>3286.0563999999999</v>
      </c>
      <c r="C72" s="6">
        <f t="shared" si="3"/>
        <v>-1.2932880527818824E-2</v>
      </c>
      <c r="D72" s="6">
        <f t="shared" si="4"/>
        <v>-1.3017238342875813E-2</v>
      </c>
      <c r="G72" s="2">
        <v>45399</v>
      </c>
      <c r="H72" s="4">
        <v>1.1020000000000001</v>
      </c>
      <c r="I72" s="7">
        <f t="shared" si="5"/>
        <v>3.3688427569880108E-3</v>
      </c>
    </row>
    <row r="73" spans="1:9" x14ac:dyDescent="0.3">
      <c r="A73" s="2">
        <v>45300</v>
      </c>
      <c r="B73" s="4">
        <v>3292.4994000000002</v>
      </c>
      <c r="C73" s="6">
        <f t="shared" si="3"/>
        <v>1.9607088910587045E-3</v>
      </c>
      <c r="D73" s="6">
        <f t="shared" si="4"/>
        <v>1.9587892102615333E-3</v>
      </c>
      <c r="G73" s="2">
        <v>45400</v>
      </c>
      <c r="H73" s="4">
        <v>1.1097999999999999</v>
      </c>
      <c r="I73" s="7">
        <f t="shared" si="5"/>
        <v>7.0780399274046335E-3</v>
      </c>
    </row>
    <row r="74" spans="1:9" x14ac:dyDescent="0.3">
      <c r="A74" s="2">
        <v>45301</v>
      </c>
      <c r="B74" s="4">
        <v>3277.1289999999999</v>
      </c>
      <c r="C74" s="6">
        <f t="shared" si="3"/>
        <v>-4.6683076084995667E-3</v>
      </c>
      <c r="D74" s="6">
        <f t="shared" si="4"/>
        <v>-4.6792381879351202E-3</v>
      </c>
      <c r="G74" s="2">
        <v>45401</v>
      </c>
      <c r="H74" s="4">
        <v>1.1059000000000001</v>
      </c>
      <c r="I74" s="7">
        <f t="shared" si="5"/>
        <v>-3.5141466930976861E-3</v>
      </c>
    </row>
    <row r="75" spans="1:9" x14ac:dyDescent="0.3">
      <c r="A75" s="2">
        <v>45302</v>
      </c>
      <c r="B75" s="4">
        <v>3295.6716999999999</v>
      </c>
      <c r="C75" s="6">
        <f t="shared" si="3"/>
        <v>5.658214858188293E-3</v>
      </c>
      <c r="D75" s="6">
        <f t="shared" si="4"/>
        <v>5.6422672887342833E-3</v>
      </c>
      <c r="G75" s="2">
        <v>45404</v>
      </c>
      <c r="H75" s="4">
        <v>1.1125</v>
      </c>
      <c r="I75" s="7">
        <f t="shared" si="5"/>
        <v>5.967989872502022E-3</v>
      </c>
    </row>
    <row r="76" spans="1:9" x14ac:dyDescent="0.3">
      <c r="A76" s="2">
        <v>45303</v>
      </c>
      <c r="B76" s="4">
        <v>3284.1667000000002</v>
      </c>
      <c r="C76" s="6">
        <f t="shared" si="3"/>
        <v>-3.4909423775431048E-3</v>
      </c>
      <c r="D76" s="6">
        <f t="shared" si="4"/>
        <v>-3.4970499351152321E-3</v>
      </c>
      <c r="G76" s="2">
        <v>45405</v>
      </c>
      <c r="H76" s="4">
        <v>1.1221000000000001</v>
      </c>
      <c r="I76" s="7">
        <f t="shared" si="5"/>
        <v>8.6292134831460476E-3</v>
      </c>
    </row>
    <row r="77" spans="1:9" x14ac:dyDescent="0.3">
      <c r="A77" s="2">
        <v>45306</v>
      </c>
      <c r="B77" s="4">
        <v>3280.9195</v>
      </c>
      <c r="C77" s="6">
        <f t="shared" si="3"/>
        <v>-9.8874396357540029E-4</v>
      </c>
      <c r="D77" s="6">
        <f t="shared" si="4"/>
        <v>-9.892330933307953E-4</v>
      </c>
      <c r="G77" s="2">
        <v>45406</v>
      </c>
      <c r="H77" s="4">
        <v>1.1362000000000001</v>
      </c>
      <c r="I77" s="7">
        <f t="shared" si="5"/>
        <v>1.2565724979948234E-2</v>
      </c>
    </row>
    <row r="78" spans="1:9" x14ac:dyDescent="0.3">
      <c r="A78" s="2">
        <v>45307</v>
      </c>
      <c r="B78" s="4">
        <v>3300.8762000000002</v>
      </c>
      <c r="C78" s="6">
        <f t="shared" si="3"/>
        <v>6.0826545729024684E-3</v>
      </c>
      <c r="D78" s="6">
        <f t="shared" si="4"/>
        <v>6.0642299057505752E-3</v>
      </c>
      <c r="G78" s="2">
        <v>45407</v>
      </c>
      <c r="H78" s="4">
        <v>1.1369</v>
      </c>
      <c r="I78" s="7">
        <f t="shared" si="5"/>
        <v>6.1608871677520938E-4</v>
      </c>
    </row>
    <row r="79" spans="1:9" x14ac:dyDescent="0.3">
      <c r="A79" s="2">
        <v>45308</v>
      </c>
      <c r="B79" s="4">
        <v>3229.0819999999999</v>
      </c>
      <c r="C79" s="6">
        <f t="shared" si="3"/>
        <v>-2.175004321579832E-2</v>
      </c>
      <c r="D79" s="6">
        <f t="shared" si="4"/>
        <v>-2.1990062068256426E-2</v>
      </c>
      <c r="G79" s="2">
        <v>45408</v>
      </c>
      <c r="H79" s="4">
        <v>1.141</v>
      </c>
      <c r="I79" s="7">
        <f t="shared" si="5"/>
        <v>3.6062978274253865E-3</v>
      </c>
    </row>
    <row r="80" spans="1:9" x14ac:dyDescent="0.3">
      <c r="A80" s="2">
        <v>45309</v>
      </c>
      <c r="B80" s="4">
        <v>3274.7285999999999</v>
      </c>
      <c r="C80" s="6">
        <f t="shared" si="3"/>
        <v>1.4136091929533023E-2</v>
      </c>
      <c r="D80" s="6">
        <f t="shared" si="4"/>
        <v>1.4037109111496884E-2</v>
      </c>
      <c r="G80" s="2">
        <v>45411</v>
      </c>
      <c r="H80" s="4">
        <v>1.1323000000000001</v>
      </c>
      <c r="I80" s="7">
        <f t="shared" si="5"/>
        <v>-7.6248904469762291E-3</v>
      </c>
    </row>
    <row r="81" spans="1:9" x14ac:dyDescent="0.3">
      <c r="A81" s="2">
        <v>45310</v>
      </c>
      <c r="B81" s="4">
        <v>3269.7763</v>
      </c>
      <c r="C81" s="6">
        <f t="shared" si="3"/>
        <v>-1.5122779945794251E-3</v>
      </c>
      <c r="D81" s="6">
        <f t="shared" si="4"/>
        <v>-1.5134226411072569E-3</v>
      </c>
      <c r="G81" s="2">
        <v>45412</v>
      </c>
      <c r="H81" s="4">
        <v>1.1356999999999999</v>
      </c>
      <c r="I81" s="7">
        <f t="shared" si="5"/>
        <v>3.0027377903381058E-3</v>
      </c>
    </row>
    <row r="82" spans="1:9" x14ac:dyDescent="0.3">
      <c r="A82" s="2">
        <v>45313</v>
      </c>
      <c r="B82" s="4">
        <v>3218.9016000000001</v>
      </c>
      <c r="C82" s="6">
        <f t="shared" si="3"/>
        <v>-1.5559076625517143E-2</v>
      </c>
      <c r="D82" s="6">
        <f t="shared" si="4"/>
        <v>-1.5681389433262163E-2</v>
      </c>
      <c r="G82" s="2">
        <v>45418</v>
      </c>
      <c r="H82" s="4">
        <v>1.1587000000000001</v>
      </c>
      <c r="I82" s="7">
        <f t="shared" si="5"/>
        <v>2.0251827067007344E-2</v>
      </c>
    </row>
    <row r="83" spans="1:9" x14ac:dyDescent="0.3">
      <c r="A83" s="2">
        <v>45314</v>
      </c>
      <c r="B83" s="4">
        <v>3231.9328999999998</v>
      </c>
      <c r="C83" s="6">
        <f t="shared" si="3"/>
        <v>4.0483685490726451E-3</v>
      </c>
      <c r="D83" s="6">
        <f t="shared" si="4"/>
        <v>4.0401959548085542E-3</v>
      </c>
      <c r="G83" s="2">
        <v>45419</v>
      </c>
      <c r="H83" s="4">
        <v>1.1503000000000001</v>
      </c>
      <c r="I83" s="7">
        <f t="shared" si="5"/>
        <v>-7.2495037542072982E-3</v>
      </c>
    </row>
    <row r="84" spans="1:9" x14ac:dyDescent="0.3">
      <c r="A84" s="2">
        <v>45315</v>
      </c>
      <c r="B84" s="4">
        <v>3277.1089000000002</v>
      </c>
      <c r="C84" s="6">
        <f t="shared" si="3"/>
        <v>1.3978012971742171E-2</v>
      </c>
      <c r="D84" s="6">
        <f t="shared" si="4"/>
        <v>1.3881221474081462E-2</v>
      </c>
      <c r="G84" s="2">
        <v>45420</v>
      </c>
      <c r="H84" s="4">
        <v>1.147</v>
      </c>
      <c r="I84" s="7">
        <f t="shared" si="5"/>
        <v>-2.8688168303921957E-3</v>
      </c>
    </row>
    <row r="85" spans="1:9" x14ac:dyDescent="0.3">
      <c r="A85" s="2">
        <v>45316</v>
      </c>
      <c r="B85" s="4">
        <v>3342.9189000000001</v>
      </c>
      <c r="C85" s="6">
        <f t="shared" si="3"/>
        <v>2.0081725083960444E-2</v>
      </c>
      <c r="D85" s="6">
        <f t="shared" si="4"/>
        <v>1.9882746717866898E-2</v>
      </c>
      <c r="G85" s="2">
        <v>45421</v>
      </c>
      <c r="H85" s="4">
        <v>1.1605000000000001</v>
      </c>
      <c r="I85" s="7">
        <f t="shared" si="5"/>
        <v>1.1769834350479513E-2</v>
      </c>
    </row>
    <row r="86" spans="1:9" x14ac:dyDescent="0.3">
      <c r="A86" s="2">
        <v>45317</v>
      </c>
      <c r="B86" s="4">
        <v>3333.8213000000001</v>
      </c>
      <c r="C86" s="6">
        <f t="shared" si="3"/>
        <v>-2.7214539963862361E-3</v>
      </c>
      <c r="D86" s="6">
        <f t="shared" si="4"/>
        <v>-2.7251638847024121E-3</v>
      </c>
      <c r="G86" s="2">
        <v>45422</v>
      </c>
      <c r="H86" s="4">
        <v>1.1725000000000001</v>
      </c>
      <c r="I86" s="7">
        <f t="shared" si="5"/>
        <v>1.0340370529944076E-2</v>
      </c>
    </row>
    <row r="87" spans="1:9" x14ac:dyDescent="0.3">
      <c r="A87" s="2">
        <v>45320</v>
      </c>
      <c r="B87" s="4">
        <v>3303.9603999999999</v>
      </c>
      <c r="C87" s="6">
        <f t="shared" si="3"/>
        <v>-8.9569587908026049E-3</v>
      </c>
      <c r="D87" s="6">
        <f t="shared" si="4"/>
        <v>-8.9973134972152098E-3</v>
      </c>
      <c r="G87" s="2">
        <v>45425</v>
      </c>
      <c r="H87" s="4">
        <v>1.181</v>
      </c>
      <c r="I87" s="7">
        <f t="shared" si="5"/>
        <v>7.2494669509595155E-3</v>
      </c>
    </row>
    <row r="88" spans="1:9" x14ac:dyDescent="0.3">
      <c r="A88" s="2">
        <v>45321</v>
      </c>
      <c r="B88" s="4">
        <v>3245.0387000000001</v>
      </c>
      <c r="C88" s="6">
        <f t="shared" si="3"/>
        <v>-1.7833658054739354E-2</v>
      </c>
      <c r="D88" s="6">
        <f t="shared" si="4"/>
        <v>-1.799459398974998E-2</v>
      </c>
      <c r="G88" s="2">
        <v>45426</v>
      </c>
      <c r="H88" s="4">
        <v>1.1811</v>
      </c>
      <c r="I88" s="7">
        <f t="shared" si="5"/>
        <v>8.467400508038736E-5</v>
      </c>
    </row>
    <row r="89" spans="1:9" x14ac:dyDescent="0.3">
      <c r="A89" s="2">
        <v>45322</v>
      </c>
      <c r="B89" s="4">
        <v>3215.3517999999999</v>
      </c>
      <c r="C89" s="6">
        <f t="shared" si="3"/>
        <v>-9.1483962887716208E-3</v>
      </c>
      <c r="D89" s="6">
        <f t="shared" si="4"/>
        <v>-9.1904998495322254E-3</v>
      </c>
      <c r="G89" s="2">
        <v>45427</v>
      </c>
      <c r="H89" s="4">
        <v>1.1813</v>
      </c>
      <c r="I89" s="7">
        <f t="shared" si="5"/>
        <v>1.6933367200056004E-4</v>
      </c>
    </row>
    <row r="90" spans="1:9" x14ac:dyDescent="0.3">
      <c r="A90" s="2">
        <v>45323</v>
      </c>
      <c r="B90" s="4">
        <v>3217.7109</v>
      </c>
      <c r="C90" s="6">
        <f t="shared" si="3"/>
        <v>7.3369887550089885E-4</v>
      </c>
      <c r="D90" s="6">
        <f t="shared" si="4"/>
        <v>7.3342985006200881E-4</v>
      </c>
      <c r="G90" s="2">
        <v>45428</v>
      </c>
      <c r="H90" s="4">
        <v>1.1857</v>
      </c>
      <c r="I90" s="7">
        <f t="shared" si="5"/>
        <v>3.7247100651824905E-3</v>
      </c>
    </row>
    <row r="91" spans="1:9" x14ac:dyDescent="0.3">
      <c r="A91" s="2">
        <v>45324</v>
      </c>
      <c r="B91" s="4">
        <v>3179.6275999999998</v>
      </c>
      <c r="C91" s="6">
        <f t="shared" si="3"/>
        <v>-1.1835525683802195E-2</v>
      </c>
      <c r="D91" s="6">
        <f t="shared" si="4"/>
        <v>-1.1906123109234383E-2</v>
      </c>
      <c r="G91" s="2">
        <v>45429</v>
      </c>
      <c r="H91" s="4">
        <v>1.1909000000000001</v>
      </c>
      <c r="I91" s="7">
        <f t="shared" si="5"/>
        <v>4.38559500716873E-3</v>
      </c>
    </row>
    <row r="92" spans="1:9" x14ac:dyDescent="0.3">
      <c r="A92" s="2">
        <v>45327</v>
      </c>
      <c r="B92" s="4">
        <v>3200.4218000000001</v>
      </c>
      <c r="C92" s="6">
        <f t="shared" si="3"/>
        <v>6.539822462227951E-3</v>
      </c>
      <c r="D92" s="6">
        <f t="shared" si="4"/>
        <v>6.5185306028806471E-3</v>
      </c>
      <c r="G92" s="2">
        <v>45432</v>
      </c>
      <c r="H92" s="4">
        <v>1.1879</v>
      </c>
      <c r="I92" s="7">
        <f t="shared" si="5"/>
        <v>-2.5191031992611856E-3</v>
      </c>
    </row>
    <row r="93" spans="1:9" x14ac:dyDescent="0.3">
      <c r="A93" s="2">
        <v>45328</v>
      </c>
      <c r="B93" s="4">
        <v>3311.6922</v>
      </c>
      <c r="C93" s="6">
        <f t="shared" si="3"/>
        <v>3.4767417219817576E-2</v>
      </c>
      <c r="D93" s="6">
        <f t="shared" si="4"/>
        <v>3.4176683802523346E-2</v>
      </c>
      <c r="G93" s="2">
        <v>45433</v>
      </c>
      <c r="H93" s="4">
        <v>1.1816</v>
      </c>
      <c r="I93" s="7">
        <f t="shared" si="5"/>
        <v>-5.3034767236299629E-3</v>
      </c>
    </row>
    <row r="94" spans="1:9" x14ac:dyDescent="0.3">
      <c r="A94" s="2">
        <v>45329</v>
      </c>
      <c r="B94" s="4">
        <v>3343.6302999999998</v>
      </c>
      <c r="C94" s="6">
        <f t="shared" si="3"/>
        <v>9.6440424022496973E-3</v>
      </c>
      <c r="D94" s="6">
        <f t="shared" si="4"/>
        <v>9.5978354688699228E-3</v>
      </c>
      <c r="G94" s="2">
        <v>45434</v>
      </c>
      <c r="H94" s="4">
        <v>1.1741999999999999</v>
      </c>
      <c r="I94" s="7">
        <f t="shared" si="5"/>
        <v>-6.2626946513203441E-3</v>
      </c>
    </row>
    <row r="95" spans="1:9" x14ac:dyDescent="0.3">
      <c r="A95" s="2">
        <v>45330</v>
      </c>
      <c r="B95" s="4">
        <v>3364.9297000000001</v>
      </c>
      <c r="C95" s="6">
        <f t="shared" si="3"/>
        <v>6.3701420578705648E-3</v>
      </c>
      <c r="D95" s="6">
        <f t="shared" si="4"/>
        <v>6.3499384574294254E-3</v>
      </c>
      <c r="G95" s="2">
        <v>45435</v>
      </c>
      <c r="H95" s="4">
        <v>1.1714</v>
      </c>
      <c r="I95" s="7">
        <f t="shared" si="5"/>
        <v>-2.3846022824050017E-3</v>
      </c>
    </row>
    <row r="96" spans="1:9" x14ac:dyDescent="0.3">
      <c r="A96" s="2">
        <v>45341</v>
      </c>
      <c r="B96" s="4">
        <v>3403.8078</v>
      </c>
      <c r="C96" s="6">
        <f t="shared" si="3"/>
        <v>1.1553911512623749E-2</v>
      </c>
      <c r="D96" s="6">
        <f t="shared" si="4"/>
        <v>1.1487674784309955E-2</v>
      </c>
      <c r="G96" s="2">
        <v>45436</v>
      </c>
      <c r="H96" s="4">
        <v>1.1693</v>
      </c>
      <c r="I96" s="7">
        <f t="shared" si="5"/>
        <v>-1.7927266518695806E-3</v>
      </c>
    </row>
    <row r="97" spans="1:9" x14ac:dyDescent="0.3">
      <c r="A97" s="2">
        <v>45342</v>
      </c>
      <c r="B97" s="4">
        <v>3410.8542000000002</v>
      </c>
      <c r="C97" s="6">
        <f t="shared" si="3"/>
        <v>2.0701521396127021E-3</v>
      </c>
      <c r="D97" s="6">
        <f t="shared" si="4"/>
        <v>2.0680123273212306E-3</v>
      </c>
      <c r="G97" s="2">
        <v>45439</v>
      </c>
      <c r="H97" s="4">
        <v>1.1794</v>
      </c>
      <c r="I97" s="7">
        <f t="shared" si="5"/>
        <v>8.6376464551440879E-3</v>
      </c>
    </row>
    <row r="98" spans="1:9" x14ac:dyDescent="0.3">
      <c r="A98" s="2">
        <v>45343</v>
      </c>
      <c r="B98" s="4">
        <v>3456.8712999999998</v>
      </c>
      <c r="C98" s="6">
        <f t="shared" si="3"/>
        <v>1.34913711644431E-2</v>
      </c>
      <c r="D98" s="6">
        <f t="shared" si="4"/>
        <v>1.3401172975739459E-2</v>
      </c>
      <c r="G98" s="2">
        <v>45440</v>
      </c>
      <c r="H98" s="4">
        <v>1.1788000000000001</v>
      </c>
      <c r="I98" s="7">
        <f t="shared" si="5"/>
        <v>-5.0873325419698023E-4</v>
      </c>
    </row>
    <row r="99" spans="1:9" x14ac:dyDescent="0.3">
      <c r="A99" s="2">
        <v>45344</v>
      </c>
      <c r="B99" s="4">
        <v>3486.6747</v>
      </c>
      <c r="C99" s="6">
        <f t="shared" si="3"/>
        <v>8.62149539671897E-3</v>
      </c>
      <c r="D99" s="6">
        <f t="shared" si="4"/>
        <v>8.5845425459390601E-3</v>
      </c>
      <c r="G99" s="2">
        <v>45441</v>
      </c>
      <c r="H99" s="4">
        <v>1.1679999999999999</v>
      </c>
      <c r="I99" s="7">
        <f t="shared" si="5"/>
        <v>-9.1618595181541806E-3</v>
      </c>
    </row>
    <row r="100" spans="1:9" x14ac:dyDescent="0.3">
      <c r="A100" s="2">
        <v>45345</v>
      </c>
      <c r="B100" s="4">
        <v>3489.7415999999998</v>
      </c>
      <c r="C100" s="6">
        <f t="shared" si="3"/>
        <v>8.7960600396708166E-4</v>
      </c>
      <c r="D100" s="6">
        <f t="shared" si="4"/>
        <v>8.7921937730878327E-4</v>
      </c>
      <c r="G100" s="2">
        <v>45442</v>
      </c>
      <c r="H100" s="4">
        <v>1.1584000000000001</v>
      </c>
      <c r="I100" s="7">
        <f t="shared" si="5"/>
        <v>-8.219178082191636E-3</v>
      </c>
    </row>
    <row r="101" spans="1:9" x14ac:dyDescent="0.3">
      <c r="A101" s="2">
        <v>45348</v>
      </c>
      <c r="B101" s="4">
        <v>3453.3584999999998</v>
      </c>
      <c r="C101" s="6">
        <f t="shared" si="3"/>
        <v>-1.0425728942223156E-2</v>
      </c>
      <c r="D101" s="6">
        <f t="shared" si="4"/>
        <v>-1.0480457577157869E-2</v>
      </c>
      <c r="G101" s="2">
        <v>45443</v>
      </c>
      <c r="H101" s="4">
        <v>1.1535</v>
      </c>
      <c r="I101" s="7">
        <f t="shared" si="5"/>
        <v>-4.2299723756906715E-3</v>
      </c>
    </row>
    <row r="102" spans="1:9" x14ac:dyDescent="0.3">
      <c r="A102" s="2">
        <v>45349</v>
      </c>
      <c r="B102" s="4">
        <v>3494.7874000000002</v>
      </c>
      <c r="C102" s="6">
        <f t="shared" si="3"/>
        <v>1.1996698286609986E-2</v>
      </c>
      <c r="D102" s="6">
        <f t="shared" si="4"/>
        <v>1.1925308297313279E-2</v>
      </c>
      <c r="G102" s="2">
        <v>45446</v>
      </c>
      <c r="H102" s="4">
        <v>1.165</v>
      </c>
      <c r="I102" s="7">
        <f t="shared" si="5"/>
        <v>9.9696575639358631E-3</v>
      </c>
    </row>
    <row r="103" spans="1:9" x14ac:dyDescent="0.3">
      <c r="A103" s="2">
        <v>45350</v>
      </c>
      <c r="B103" s="4">
        <v>3450.2597999999998</v>
      </c>
      <c r="C103" s="6">
        <f t="shared" si="3"/>
        <v>-1.2741147000816189E-2</v>
      </c>
      <c r="D103" s="6">
        <f t="shared" si="4"/>
        <v>-1.2823011522909118E-2</v>
      </c>
      <c r="G103" s="2">
        <v>45447</v>
      </c>
      <c r="H103" s="4">
        <v>1.1715</v>
      </c>
      <c r="I103" s="7">
        <f t="shared" si="5"/>
        <v>5.5793991416308586E-3</v>
      </c>
    </row>
    <row r="104" spans="1:9" x14ac:dyDescent="0.3">
      <c r="A104" s="2">
        <v>45351</v>
      </c>
      <c r="B104" s="4">
        <v>3516.0826000000002</v>
      </c>
      <c r="C104" s="6">
        <f t="shared" si="3"/>
        <v>1.9077635834843676E-2</v>
      </c>
      <c r="D104" s="6">
        <f t="shared" si="4"/>
        <v>1.8897939596352609E-2</v>
      </c>
      <c r="G104" s="2">
        <v>45448</v>
      </c>
      <c r="H104" s="4">
        <v>1.1693</v>
      </c>
      <c r="I104" s="7">
        <f t="shared" si="5"/>
        <v>-1.87793427230043E-3</v>
      </c>
    </row>
    <row r="105" spans="1:9" x14ac:dyDescent="0.3">
      <c r="A105" s="2">
        <v>45352</v>
      </c>
      <c r="B105" s="4">
        <v>3537.8038000000001</v>
      </c>
      <c r="C105" s="6">
        <f t="shared" si="3"/>
        <v>6.1776705700826717E-3</v>
      </c>
      <c r="D105" s="6">
        <f t="shared" si="4"/>
        <v>6.15866698833239E-3</v>
      </c>
      <c r="G105" s="2">
        <v>45449</v>
      </c>
      <c r="H105" s="4">
        <v>1.1718</v>
      </c>
      <c r="I105" s="7">
        <f t="shared" si="5"/>
        <v>2.1380313007781648E-3</v>
      </c>
    </row>
    <row r="106" spans="1:9" x14ac:dyDescent="0.3">
      <c r="A106" s="2">
        <v>45355</v>
      </c>
      <c r="B106" s="4">
        <v>3540.8685999999998</v>
      </c>
      <c r="C106" s="6">
        <f t="shared" si="3"/>
        <v>8.6630016056843395E-4</v>
      </c>
      <c r="D106" s="6">
        <f t="shared" si="4"/>
        <v>8.6592513915611136E-4</v>
      </c>
      <c r="G106" s="2">
        <v>45450</v>
      </c>
      <c r="H106" s="4">
        <v>1.171</v>
      </c>
      <c r="I106" s="7">
        <f t="shared" si="5"/>
        <v>-6.8271036012967912E-4</v>
      </c>
    </row>
    <row r="107" spans="1:9" x14ac:dyDescent="0.3">
      <c r="A107" s="2">
        <v>45356</v>
      </c>
      <c r="B107" s="4">
        <v>3565.5142999999998</v>
      </c>
      <c r="C107" s="6">
        <f t="shared" si="3"/>
        <v>6.960354304025973E-3</v>
      </c>
      <c r="D107" s="6">
        <f t="shared" si="4"/>
        <v>6.9362428561649415E-3</v>
      </c>
      <c r="G107" s="2">
        <v>45454</v>
      </c>
      <c r="H107" s="4">
        <v>1.1635</v>
      </c>
      <c r="I107" s="7">
        <f t="shared" si="5"/>
        <v>-6.4047822374039276E-3</v>
      </c>
    </row>
    <row r="108" spans="1:9" x14ac:dyDescent="0.3">
      <c r="A108" s="2">
        <v>45357</v>
      </c>
      <c r="B108" s="4">
        <v>3551.0481</v>
      </c>
      <c r="C108" s="6">
        <f t="shared" si="3"/>
        <v>-4.0572547977159035E-3</v>
      </c>
      <c r="D108" s="6">
        <f t="shared" si="4"/>
        <v>-4.0655077865121691E-3</v>
      </c>
      <c r="G108" s="2">
        <v>45455</v>
      </c>
      <c r="H108" s="4">
        <v>1.1624000000000001</v>
      </c>
      <c r="I108" s="7">
        <f t="shared" si="5"/>
        <v>-9.4542329179192475E-4</v>
      </c>
    </row>
    <row r="109" spans="1:9" x14ac:dyDescent="0.3">
      <c r="A109" s="2">
        <v>45358</v>
      </c>
      <c r="B109" s="4">
        <v>3529.7195000000002</v>
      </c>
      <c r="C109" s="6">
        <f t="shared" si="3"/>
        <v>-6.0062830464052697E-3</v>
      </c>
      <c r="D109" s="6">
        <f t="shared" si="4"/>
        <v>-6.024393317779147E-3</v>
      </c>
      <c r="G109" s="2">
        <v>45456</v>
      </c>
      <c r="H109" s="4">
        <v>1.1666000000000001</v>
      </c>
      <c r="I109" s="7">
        <f t="shared" si="5"/>
        <v>3.613214039917434E-3</v>
      </c>
    </row>
    <row r="110" spans="1:9" x14ac:dyDescent="0.3">
      <c r="A110" s="2">
        <v>45359</v>
      </c>
      <c r="B110" s="4">
        <v>3544.9099000000001</v>
      </c>
      <c r="C110" s="6">
        <f t="shared" si="3"/>
        <v>4.3035714311010498E-3</v>
      </c>
      <c r="D110" s="6">
        <f t="shared" si="4"/>
        <v>4.2943375505335637E-3</v>
      </c>
      <c r="G110" s="2">
        <v>45457</v>
      </c>
      <c r="H110" s="4">
        <v>1.1629</v>
      </c>
      <c r="I110" s="7">
        <f t="shared" si="5"/>
        <v>-3.1716098062746223E-3</v>
      </c>
    </row>
    <row r="111" spans="1:9" x14ac:dyDescent="0.3">
      <c r="A111" s="2">
        <v>45362</v>
      </c>
      <c r="B111" s="4">
        <v>3589.2635</v>
      </c>
      <c r="C111" s="6">
        <f t="shared" si="3"/>
        <v>1.2511911797814745E-2</v>
      </c>
      <c r="D111" s="6">
        <f t="shared" si="4"/>
        <v>1.2434284667935624E-2</v>
      </c>
      <c r="G111" s="2">
        <v>45460</v>
      </c>
      <c r="H111" s="4">
        <v>1.1597999999999999</v>
      </c>
      <c r="I111" s="7">
        <f t="shared" si="5"/>
        <v>-2.6657494195546638E-3</v>
      </c>
    </row>
    <row r="112" spans="1:9" x14ac:dyDescent="0.3">
      <c r="A112" s="2">
        <v>45363</v>
      </c>
      <c r="B112" s="4">
        <v>3597.4938999999999</v>
      </c>
      <c r="C112" s="6">
        <f t="shared" si="3"/>
        <v>2.2930609580489314E-3</v>
      </c>
      <c r="D112" s="6">
        <f t="shared" si="4"/>
        <v>2.290435905940713E-3</v>
      </c>
      <c r="G112" s="2">
        <v>45461</v>
      </c>
      <c r="H112" s="4">
        <v>1.1561999999999999</v>
      </c>
      <c r="I112" s="7">
        <f t="shared" si="5"/>
        <v>-3.1039834454216209E-3</v>
      </c>
    </row>
    <row r="113" spans="1:9" x14ac:dyDescent="0.3">
      <c r="A113" s="2">
        <v>45364</v>
      </c>
      <c r="B113" s="4">
        <v>3572.3609999999999</v>
      </c>
      <c r="C113" s="6">
        <f t="shared" si="3"/>
        <v>-6.9862244936677032E-3</v>
      </c>
      <c r="D113" s="6">
        <f t="shared" si="4"/>
        <v>-7.0107424185535481E-3</v>
      </c>
      <c r="G113" s="2">
        <v>45462</v>
      </c>
      <c r="H113" s="4">
        <v>1.1661999999999999</v>
      </c>
      <c r="I113" s="7">
        <f t="shared" si="5"/>
        <v>8.6490226604394316E-3</v>
      </c>
    </row>
    <row r="114" spans="1:9" x14ac:dyDescent="0.3">
      <c r="A114" s="2">
        <v>45365</v>
      </c>
      <c r="B114" s="4">
        <v>3562.2229000000002</v>
      </c>
      <c r="C114" s="6">
        <f t="shared" si="3"/>
        <v>-2.8379270739994356E-3</v>
      </c>
      <c r="D114" s="6">
        <f t="shared" si="4"/>
        <v>-2.8419616240185283E-3</v>
      </c>
      <c r="G114" s="2">
        <v>45463</v>
      </c>
      <c r="H114" s="4">
        <v>1.1672</v>
      </c>
      <c r="I114" s="7">
        <f t="shared" si="5"/>
        <v>8.5748585148359702E-4</v>
      </c>
    </row>
    <row r="115" spans="1:9" x14ac:dyDescent="0.3">
      <c r="A115" s="2">
        <v>45366</v>
      </c>
      <c r="B115" s="4">
        <v>3569.9929999999999</v>
      </c>
      <c r="C115" s="6">
        <f t="shared" si="3"/>
        <v>2.1812503647651305E-3</v>
      </c>
      <c r="D115" s="6">
        <f t="shared" si="4"/>
        <v>2.1788748918951115E-3</v>
      </c>
      <c r="G115" s="2">
        <v>45464</v>
      </c>
      <c r="H115" s="4">
        <v>1.1574</v>
      </c>
      <c r="I115" s="7">
        <f t="shared" si="5"/>
        <v>-8.39616175462643E-3</v>
      </c>
    </row>
    <row r="116" spans="1:9" x14ac:dyDescent="0.3">
      <c r="A116" s="2">
        <v>45369</v>
      </c>
      <c r="B116" s="4">
        <v>3603.5279999999998</v>
      </c>
      <c r="C116" s="6">
        <f t="shared" si="3"/>
        <v>9.393575841745383E-3</v>
      </c>
      <c r="D116" s="6">
        <f t="shared" si="4"/>
        <v>9.3497305702529652E-3</v>
      </c>
      <c r="G116" s="2">
        <v>45467</v>
      </c>
      <c r="H116" s="4">
        <v>1.1606000000000001</v>
      </c>
      <c r="I116" s="7">
        <f t="shared" si="5"/>
        <v>2.764817694833388E-3</v>
      </c>
    </row>
    <row r="117" spans="1:9" x14ac:dyDescent="0.3">
      <c r="A117" s="2">
        <v>45370</v>
      </c>
      <c r="B117" s="4">
        <v>3577.6302999999998</v>
      </c>
      <c r="C117" s="6">
        <f t="shared" si="3"/>
        <v>-7.1867625282778791E-3</v>
      </c>
      <c r="D117" s="6">
        <f t="shared" si="4"/>
        <v>-7.2127117079038095E-3</v>
      </c>
      <c r="G117" s="2">
        <v>45468</v>
      </c>
      <c r="H117" s="4">
        <v>1.1664000000000001</v>
      </c>
      <c r="I117" s="7">
        <f t="shared" si="5"/>
        <v>4.9974151301050984E-3</v>
      </c>
    </row>
    <row r="118" spans="1:9" x14ac:dyDescent="0.3">
      <c r="A118" s="2">
        <v>45371</v>
      </c>
      <c r="B118" s="4">
        <v>3585.3838000000001</v>
      </c>
      <c r="C118" s="6">
        <f t="shared" si="3"/>
        <v>2.1672166629402856E-3</v>
      </c>
      <c r="D118" s="6">
        <f t="shared" si="4"/>
        <v>2.1648716364173998E-3</v>
      </c>
      <c r="G118" s="2">
        <v>45469</v>
      </c>
      <c r="H118" s="4">
        <v>1.1628000000000001</v>
      </c>
      <c r="I118" s="7">
        <f t="shared" si="5"/>
        <v>-3.0864197530864335E-3</v>
      </c>
    </row>
    <row r="119" spans="1:9" x14ac:dyDescent="0.3">
      <c r="A119" s="2">
        <v>45372</v>
      </c>
      <c r="B119" s="4">
        <v>3581.0902000000001</v>
      </c>
      <c r="C119" s="6">
        <f t="shared" si="3"/>
        <v>-1.1975286997168988E-3</v>
      </c>
      <c r="D119" s="6">
        <f t="shared" si="4"/>
        <v>-1.1982463101735089E-3</v>
      </c>
      <c r="G119" s="2">
        <v>45470</v>
      </c>
      <c r="H119" s="4">
        <v>1.1545000000000001</v>
      </c>
      <c r="I119" s="7">
        <f t="shared" si="5"/>
        <v>-7.1379428964567504E-3</v>
      </c>
    </row>
    <row r="120" spans="1:9" x14ac:dyDescent="0.3">
      <c r="A120" s="2">
        <v>45373</v>
      </c>
      <c r="B120" s="4">
        <v>3545.0023000000001</v>
      </c>
      <c r="C120" s="6">
        <f t="shared" si="3"/>
        <v>-1.0077350187939982E-2</v>
      </c>
      <c r="D120" s="6">
        <f t="shared" si="4"/>
        <v>-1.0128470408895992E-2</v>
      </c>
      <c r="G120" s="2">
        <v>45471</v>
      </c>
      <c r="H120" s="4">
        <v>1.1552</v>
      </c>
      <c r="I120" s="7">
        <f t="shared" si="5"/>
        <v>6.0632308358599118E-4</v>
      </c>
    </row>
    <row r="121" spans="1:9" x14ac:dyDescent="0.3">
      <c r="A121" s="2">
        <v>45376</v>
      </c>
      <c r="B121" s="4">
        <v>3525.7633999999998</v>
      </c>
      <c r="C121" s="6">
        <f t="shared" si="3"/>
        <v>-5.427048665102463E-3</v>
      </c>
      <c r="D121" s="6">
        <f t="shared" si="4"/>
        <v>-5.4418285922191714E-3</v>
      </c>
      <c r="G121" s="2">
        <v>45474</v>
      </c>
      <c r="H121" s="4">
        <v>1.1584000000000001</v>
      </c>
      <c r="I121" s="7">
        <f t="shared" si="5"/>
        <v>2.7700831024930483E-3</v>
      </c>
    </row>
    <row r="122" spans="1:9" x14ac:dyDescent="0.3">
      <c r="A122" s="2">
        <v>45377</v>
      </c>
      <c r="B122" s="4">
        <v>3543.7467000000001</v>
      </c>
      <c r="C122" s="6">
        <f t="shared" si="3"/>
        <v>5.1005407793387469E-3</v>
      </c>
      <c r="D122" s="6">
        <f t="shared" si="4"/>
        <v>5.087577083770784E-3</v>
      </c>
      <c r="G122" s="2">
        <v>45475</v>
      </c>
      <c r="H122" s="4">
        <v>1.1627000000000001</v>
      </c>
      <c r="I122" s="7">
        <f t="shared" si="5"/>
        <v>3.7120165745856415E-3</v>
      </c>
    </row>
    <row r="123" spans="1:9" x14ac:dyDescent="0.3">
      <c r="A123" s="2">
        <v>45378</v>
      </c>
      <c r="B123" s="4">
        <v>3502.7865999999999</v>
      </c>
      <c r="C123" s="6">
        <f t="shared" si="3"/>
        <v>-1.1558416407132066E-2</v>
      </c>
      <c r="D123" s="6">
        <f t="shared" si="4"/>
        <v>-1.1625734128965096E-2</v>
      </c>
      <c r="G123" s="2">
        <v>45476</v>
      </c>
      <c r="H123" s="4">
        <v>1.1720999999999999</v>
      </c>
      <c r="I123" s="7">
        <f t="shared" si="5"/>
        <v>8.0846306011868041E-3</v>
      </c>
    </row>
    <row r="124" spans="1:9" x14ac:dyDescent="0.3">
      <c r="A124" s="2">
        <v>45379</v>
      </c>
      <c r="B124" s="4">
        <v>3520.9648000000002</v>
      </c>
      <c r="C124" s="6">
        <f t="shared" si="3"/>
        <v>5.1896395858086475E-3</v>
      </c>
      <c r="D124" s="6">
        <f t="shared" si="4"/>
        <v>5.1762198154505033E-3</v>
      </c>
      <c r="G124" s="2">
        <v>45477</v>
      </c>
      <c r="H124" s="4">
        <v>1.1757</v>
      </c>
      <c r="I124" s="7">
        <f t="shared" si="5"/>
        <v>3.0714102892244188E-3</v>
      </c>
    </row>
    <row r="125" spans="1:9" x14ac:dyDescent="0.3">
      <c r="A125" s="2">
        <v>45380</v>
      </c>
      <c r="B125" s="4">
        <v>3537.4843000000001</v>
      </c>
      <c r="C125" s="6">
        <f t="shared" si="3"/>
        <v>4.6917538056614472E-3</v>
      </c>
      <c r="D125" s="6">
        <f t="shared" si="4"/>
        <v>4.6807818339174023E-3</v>
      </c>
      <c r="G125" s="2">
        <v>45478</v>
      </c>
      <c r="H125" s="4">
        <v>1.1649</v>
      </c>
      <c r="I125" s="7">
        <f t="shared" si="5"/>
        <v>-9.1860168410308196E-3</v>
      </c>
    </row>
    <row r="126" spans="1:9" x14ac:dyDescent="0.3">
      <c r="A126" s="2">
        <v>45383</v>
      </c>
      <c r="B126" s="4">
        <v>3595.6466</v>
      </c>
      <c r="C126" s="6">
        <f t="shared" si="3"/>
        <v>1.6441712546964471E-2</v>
      </c>
      <c r="D126" s="6">
        <f t="shared" si="4"/>
        <v>1.6308011120952714E-2</v>
      </c>
      <c r="G126" s="2">
        <v>45481</v>
      </c>
      <c r="H126" s="4">
        <v>1.1625000000000001</v>
      </c>
      <c r="I126" s="7">
        <f t="shared" si="5"/>
        <v>-2.0602626834921312E-3</v>
      </c>
    </row>
    <row r="127" spans="1:9" x14ac:dyDescent="0.3">
      <c r="A127" s="2">
        <v>45384</v>
      </c>
      <c r="B127" s="4">
        <v>3580.6759000000002</v>
      </c>
      <c r="C127" s="6">
        <f t="shared" si="3"/>
        <v>-4.1635626816050042E-3</v>
      </c>
      <c r="D127" s="6">
        <f t="shared" si="4"/>
        <v>-4.1722544428915275E-3</v>
      </c>
      <c r="G127" s="2">
        <v>45482</v>
      </c>
      <c r="H127" s="4">
        <v>1.1632</v>
      </c>
      <c r="I127" s="7">
        <f t="shared" si="5"/>
        <v>6.0215053763434945E-4</v>
      </c>
    </row>
    <row r="128" spans="1:9" x14ac:dyDescent="0.3">
      <c r="A128" s="2">
        <v>45385</v>
      </c>
      <c r="B128" s="4">
        <v>3567.8031000000001</v>
      </c>
      <c r="C128" s="6">
        <f t="shared" si="3"/>
        <v>-3.5950754437171772E-3</v>
      </c>
      <c r="D128" s="6">
        <f t="shared" si="4"/>
        <v>-3.6015532575867809E-3</v>
      </c>
      <c r="G128" s="2">
        <v>45483</v>
      </c>
      <c r="H128" s="4">
        <v>1.1575</v>
      </c>
      <c r="I128" s="7">
        <f t="shared" si="5"/>
        <v>-4.9002751031637093E-3</v>
      </c>
    </row>
    <row r="129" spans="1:9" x14ac:dyDescent="0.3">
      <c r="A129" s="2">
        <v>45390</v>
      </c>
      <c r="B129" s="4">
        <v>3536.4077000000002</v>
      </c>
      <c r="C129" s="6">
        <f t="shared" si="3"/>
        <v>-8.7996448010261297E-3</v>
      </c>
      <c r="D129" s="6">
        <f t="shared" si="4"/>
        <v>-8.8385903147929126E-3</v>
      </c>
      <c r="G129" s="2">
        <v>45484</v>
      </c>
      <c r="H129" s="4">
        <v>1.1689000000000001</v>
      </c>
      <c r="I129" s="7">
        <f t="shared" si="5"/>
        <v>9.848812095032411E-3</v>
      </c>
    </row>
    <row r="130" spans="1:9" x14ac:dyDescent="0.3">
      <c r="A130" s="2">
        <v>45391</v>
      </c>
      <c r="B130" s="4">
        <v>3533.4870999999998</v>
      </c>
      <c r="C130" s="6">
        <f t="shared" si="3"/>
        <v>-8.2586631626224705E-4</v>
      </c>
      <c r="D130" s="6">
        <f t="shared" si="4"/>
        <v>-8.2620753172692294E-4</v>
      </c>
      <c r="G130" s="2">
        <v>45485</v>
      </c>
      <c r="H130" s="4">
        <v>1.1812</v>
      </c>
      <c r="I130" s="7">
        <f t="shared" si="5"/>
        <v>1.0522713662417749E-2</v>
      </c>
    </row>
    <row r="131" spans="1:9" x14ac:dyDescent="0.3">
      <c r="A131" s="2">
        <v>45392</v>
      </c>
      <c r="B131" s="4">
        <v>3504.7085999999999</v>
      </c>
      <c r="C131" s="6">
        <f t="shared" si="3"/>
        <v>-8.1445040509698918E-3</v>
      </c>
      <c r="D131" s="6">
        <f t="shared" si="4"/>
        <v>-8.177851714302322E-3</v>
      </c>
      <c r="G131" s="2">
        <v>45488</v>
      </c>
      <c r="H131" s="4">
        <v>1.1742999999999999</v>
      </c>
      <c r="I131" s="7">
        <f t="shared" si="5"/>
        <v>-5.8415171012530243E-3</v>
      </c>
    </row>
    <row r="132" spans="1:9" x14ac:dyDescent="0.3">
      <c r="A132" s="2">
        <v>45393</v>
      </c>
      <c r="B132" s="4">
        <v>3504.2447000000002</v>
      </c>
      <c r="C132" s="6">
        <f t="shared" si="3"/>
        <v>-1.3236478490674664E-4</v>
      </c>
      <c r="D132" s="6">
        <f t="shared" si="4"/>
        <v>-1.3237354589799467E-4</v>
      </c>
      <c r="G132" s="2">
        <v>45489</v>
      </c>
      <c r="H132" s="4">
        <v>1.1720999999999999</v>
      </c>
      <c r="I132" s="7">
        <f t="shared" si="5"/>
        <v>-1.8734565272928716E-3</v>
      </c>
    </row>
    <row r="133" spans="1:9" x14ac:dyDescent="0.3">
      <c r="A133" s="2">
        <v>45394</v>
      </c>
      <c r="B133" s="4">
        <v>3475.8389000000002</v>
      </c>
      <c r="C133" s="6">
        <f t="shared" ref="C133:C196" si="6">(B133/B132)-1</f>
        <v>-8.1061119961172157E-3</v>
      </c>
      <c r="D133" s="6">
        <f t="shared" ref="D133:D196" si="7">LN(B133/B132)</f>
        <v>-8.1391451567421457E-3</v>
      </c>
      <c r="G133" s="2">
        <v>45490</v>
      </c>
      <c r="H133" s="4">
        <v>1.1634</v>
      </c>
      <c r="I133" s="7">
        <f t="shared" si="5"/>
        <v>-7.4225748656256973E-3</v>
      </c>
    </row>
    <row r="134" spans="1:9" x14ac:dyDescent="0.3">
      <c r="A134" s="2">
        <v>45397</v>
      </c>
      <c r="B134" s="4">
        <v>3549.0758999999998</v>
      </c>
      <c r="C134" s="6">
        <f t="shared" si="6"/>
        <v>2.1070309098617734E-2</v>
      </c>
      <c r="D134" s="6">
        <f t="shared" si="7"/>
        <v>2.0851399787701841E-2</v>
      </c>
      <c r="G134" s="2">
        <v>45491</v>
      </c>
      <c r="H134" s="4">
        <v>1.173</v>
      </c>
      <c r="I134" s="7">
        <f t="shared" ref="I134:I180" si="8">H134/H133-1</f>
        <v>8.2516761217121815E-3</v>
      </c>
    </row>
    <row r="135" spans="1:9" x14ac:dyDescent="0.3">
      <c r="A135" s="2">
        <v>45398</v>
      </c>
      <c r="B135" s="4">
        <v>3511.1145999999999</v>
      </c>
      <c r="C135" s="6">
        <f t="shared" si="6"/>
        <v>-1.0696108246093017E-2</v>
      </c>
      <c r="D135" s="6">
        <f t="shared" si="7"/>
        <v>-1.0753722814637892E-2</v>
      </c>
      <c r="G135" s="2">
        <v>45492</v>
      </c>
      <c r="H135" s="4">
        <v>1.1701999999999999</v>
      </c>
      <c r="I135" s="7">
        <f t="shared" si="8"/>
        <v>-2.3870417732311244E-3</v>
      </c>
    </row>
    <row r="136" spans="1:9" x14ac:dyDescent="0.3">
      <c r="A136" s="2">
        <v>45399</v>
      </c>
      <c r="B136" s="4">
        <v>3565.4029999999998</v>
      </c>
      <c r="C136" s="6">
        <f t="shared" si="6"/>
        <v>1.5461870711938497E-2</v>
      </c>
      <c r="D136" s="6">
        <f t="shared" si="7"/>
        <v>1.5343554028548092E-2</v>
      </c>
      <c r="G136" s="2">
        <v>45495</v>
      </c>
      <c r="H136" s="4">
        <v>1.1737</v>
      </c>
      <c r="I136" s="7">
        <f t="shared" si="8"/>
        <v>2.9909417193643151E-3</v>
      </c>
    </row>
    <row r="137" spans="1:9" x14ac:dyDescent="0.3">
      <c r="A137" s="2">
        <v>45400</v>
      </c>
      <c r="B137" s="4">
        <v>3569.8018000000002</v>
      </c>
      <c r="C137" s="6">
        <f t="shared" si="6"/>
        <v>1.2337455261020036E-3</v>
      </c>
      <c r="D137" s="6">
        <f t="shared" si="7"/>
        <v>1.2329850874846476E-3</v>
      </c>
      <c r="G137" s="2">
        <v>45496</v>
      </c>
      <c r="H137" s="4">
        <v>1.1629</v>
      </c>
      <c r="I137" s="7">
        <f t="shared" si="8"/>
        <v>-9.2016699326914475E-3</v>
      </c>
    </row>
    <row r="138" spans="1:9" x14ac:dyDescent="0.3">
      <c r="A138" s="2">
        <v>45401</v>
      </c>
      <c r="B138" s="4">
        <v>3541.6619000000001</v>
      </c>
      <c r="C138" s="6">
        <f t="shared" si="6"/>
        <v>-7.8827625668181911E-3</v>
      </c>
      <c r="D138" s="6">
        <f t="shared" si="7"/>
        <v>-7.9139957839599456E-3</v>
      </c>
      <c r="G138" s="2">
        <v>45497</v>
      </c>
      <c r="H138" s="4">
        <v>1.1571</v>
      </c>
      <c r="I138" s="7">
        <f t="shared" si="8"/>
        <v>-4.9875311720698479E-3</v>
      </c>
    </row>
    <row r="139" spans="1:9" x14ac:dyDescent="0.3">
      <c r="A139" s="2">
        <v>45404</v>
      </c>
      <c r="B139" s="4">
        <v>3530.9045000000001</v>
      </c>
      <c r="C139" s="6">
        <f t="shared" si="6"/>
        <v>-3.0373876173781511E-3</v>
      </c>
      <c r="D139" s="6">
        <f t="shared" si="7"/>
        <v>-3.0420098411770608E-3</v>
      </c>
      <c r="G139" s="2">
        <v>45498</v>
      </c>
      <c r="H139" s="4">
        <v>1.139</v>
      </c>
      <c r="I139" s="7">
        <f t="shared" si="8"/>
        <v>-1.5642554662518404E-2</v>
      </c>
    </row>
    <row r="140" spans="1:9" x14ac:dyDescent="0.3">
      <c r="A140" s="2">
        <v>45405</v>
      </c>
      <c r="B140" s="4">
        <v>3506.2249000000002</v>
      </c>
      <c r="C140" s="6">
        <f t="shared" si="6"/>
        <v>-6.9895971414689617E-3</v>
      </c>
      <c r="D140" s="6">
        <f t="shared" si="7"/>
        <v>-7.014138799965217E-3</v>
      </c>
      <c r="G140" s="2">
        <v>45499</v>
      </c>
      <c r="H140" s="4">
        <v>1.1473</v>
      </c>
      <c r="I140" s="7">
        <f t="shared" si="8"/>
        <v>7.2870939420544012E-3</v>
      </c>
    </row>
    <row r="141" spans="1:9" x14ac:dyDescent="0.3">
      <c r="A141" s="2">
        <v>45406</v>
      </c>
      <c r="B141" s="4">
        <v>3521.6219000000001</v>
      </c>
      <c r="C141" s="6">
        <f t="shared" si="6"/>
        <v>4.3913326837647926E-3</v>
      </c>
      <c r="D141" s="6">
        <f t="shared" si="7"/>
        <v>4.3817189169519316E-3</v>
      </c>
      <c r="G141" s="2">
        <v>45502</v>
      </c>
      <c r="H141" s="4">
        <v>1.149</v>
      </c>
      <c r="I141" s="7">
        <f t="shared" si="8"/>
        <v>1.4817397367732354E-3</v>
      </c>
    </row>
    <row r="142" spans="1:9" x14ac:dyDescent="0.3">
      <c r="A142" s="2">
        <v>45407</v>
      </c>
      <c r="B142" s="4">
        <v>3530.2813000000001</v>
      </c>
      <c r="C142" s="6">
        <f t="shared" si="6"/>
        <v>2.4589238271151004E-3</v>
      </c>
      <c r="D142" s="6">
        <f t="shared" si="7"/>
        <v>2.4559056206020905E-3</v>
      </c>
      <c r="G142" s="2">
        <v>45503</v>
      </c>
      <c r="H142" s="4">
        <v>1.1357999999999999</v>
      </c>
      <c r="I142" s="7">
        <f t="shared" si="8"/>
        <v>-1.1488250652741616E-2</v>
      </c>
    </row>
    <row r="143" spans="1:9" x14ac:dyDescent="0.3">
      <c r="A143" s="2">
        <v>45408</v>
      </c>
      <c r="B143" s="4">
        <v>3584.2685999999999</v>
      </c>
      <c r="C143" s="6">
        <f t="shared" si="6"/>
        <v>1.529263404590453E-2</v>
      </c>
      <c r="D143" s="6">
        <f t="shared" si="7"/>
        <v>1.5176880345412834E-2</v>
      </c>
      <c r="G143" s="2">
        <v>45504</v>
      </c>
      <c r="H143" s="4">
        <v>1.1546000000000001</v>
      </c>
      <c r="I143" s="7">
        <f t="shared" si="8"/>
        <v>1.6552209896108616E-2</v>
      </c>
    </row>
    <row r="144" spans="1:9" x14ac:dyDescent="0.3">
      <c r="A144" s="2">
        <v>45411</v>
      </c>
      <c r="B144" s="4">
        <v>3623.9124000000002</v>
      </c>
      <c r="C144" s="6">
        <f t="shared" si="6"/>
        <v>1.1060499204775143E-2</v>
      </c>
      <c r="D144" s="6">
        <f t="shared" si="7"/>
        <v>1.0999779202213969E-2</v>
      </c>
      <c r="G144" s="2">
        <v>45505</v>
      </c>
      <c r="H144" s="4">
        <v>1.153</v>
      </c>
      <c r="I144" s="7">
        <f t="shared" si="8"/>
        <v>-1.3857613026156956E-3</v>
      </c>
    </row>
    <row r="145" spans="1:9" x14ac:dyDescent="0.3">
      <c r="A145" s="2">
        <v>45412</v>
      </c>
      <c r="B145" s="4">
        <v>3604.3942999999999</v>
      </c>
      <c r="C145" s="6">
        <f t="shared" si="6"/>
        <v>-5.3859193726648602E-3</v>
      </c>
      <c r="D145" s="6">
        <f t="shared" si="7"/>
        <v>-5.4004757261662574E-3</v>
      </c>
      <c r="G145" s="2">
        <v>45506</v>
      </c>
      <c r="H145" s="4">
        <v>1.1440999999999999</v>
      </c>
      <c r="I145" s="7">
        <f t="shared" si="8"/>
        <v>-7.7189939288813125E-3</v>
      </c>
    </row>
    <row r="146" spans="1:9" x14ac:dyDescent="0.3">
      <c r="A146" s="2">
        <v>45418</v>
      </c>
      <c r="B146" s="4">
        <v>3657.8766999999998</v>
      </c>
      <c r="C146" s="6">
        <f t="shared" si="6"/>
        <v>1.4838110247816116E-2</v>
      </c>
      <c r="D146" s="6">
        <f t="shared" si="7"/>
        <v>1.4729102479912781E-2</v>
      </c>
      <c r="G146" s="2">
        <v>45509</v>
      </c>
      <c r="H146" s="4">
        <v>1.1374</v>
      </c>
      <c r="I146" s="7">
        <f t="shared" si="8"/>
        <v>-5.8561314570404477E-3</v>
      </c>
    </row>
    <row r="147" spans="1:9" x14ac:dyDescent="0.3">
      <c r="A147" s="2">
        <v>45419</v>
      </c>
      <c r="B147" s="4">
        <v>3659.0075999999999</v>
      </c>
      <c r="C147" s="6">
        <f t="shared" si="6"/>
        <v>3.0916843096440161E-4</v>
      </c>
      <c r="D147" s="6">
        <f t="shared" si="7"/>
        <v>3.0912064825339928E-4</v>
      </c>
      <c r="G147" s="2">
        <v>45510</v>
      </c>
      <c r="H147" s="4">
        <v>1.1253</v>
      </c>
      <c r="I147" s="7">
        <f t="shared" si="8"/>
        <v>-1.0638297872340385E-2</v>
      </c>
    </row>
    <row r="148" spans="1:9" x14ac:dyDescent="0.3">
      <c r="A148" s="2">
        <v>45420</v>
      </c>
      <c r="B148" s="4">
        <v>3630.2233000000001</v>
      </c>
      <c r="C148" s="6">
        <f t="shared" si="6"/>
        <v>-7.8666958767726891E-3</v>
      </c>
      <c r="D148" s="6">
        <f t="shared" si="7"/>
        <v>-7.8978015688551829E-3</v>
      </c>
      <c r="G148" s="2">
        <v>45511</v>
      </c>
      <c r="H148" s="4">
        <v>1.1344000000000001</v>
      </c>
      <c r="I148" s="7">
        <f t="shared" si="8"/>
        <v>8.0867324269084939E-3</v>
      </c>
    </row>
    <row r="149" spans="1:9" x14ac:dyDescent="0.3">
      <c r="A149" s="2">
        <v>45421</v>
      </c>
      <c r="B149" s="4">
        <v>3664.5610000000001</v>
      </c>
      <c r="C149" s="6">
        <f t="shared" si="6"/>
        <v>9.458839625650528E-3</v>
      </c>
      <c r="D149" s="6">
        <f t="shared" si="7"/>
        <v>9.4143849089533688E-3</v>
      </c>
      <c r="G149" s="2">
        <v>45512</v>
      </c>
      <c r="H149" s="4">
        <v>1.1334</v>
      </c>
      <c r="I149" s="7">
        <f t="shared" si="8"/>
        <v>-8.8152327221446836E-4</v>
      </c>
    </row>
    <row r="150" spans="1:9" x14ac:dyDescent="0.3">
      <c r="A150" s="2">
        <v>45422</v>
      </c>
      <c r="B150" s="4">
        <v>3666.2770999999998</v>
      </c>
      <c r="C150" s="6">
        <f t="shared" si="6"/>
        <v>4.6829620246446879E-4</v>
      </c>
      <c r="D150" s="6">
        <f t="shared" si="7"/>
        <v>4.6818658601848921E-4</v>
      </c>
      <c r="G150" s="2">
        <v>45513</v>
      </c>
      <c r="H150" s="4">
        <v>1.1336999999999999</v>
      </c>
      <c r="I150" s="7">
        <f t="shared" si="8"/>
        <v>2.6469031233444795E-4</v>
      </c>
    </row>
    <row r="151" spans="1:9" x14ac:dyDescent="0.3">
      <c r="A151" s="2">
        <v>45425</v>
      </c>
      <c r="B151" s="4">
        <v>3664.6907000000001</v>
      </c>
      <c r="C151" s="6">
        <f t="shared" si="6"/>
        <v>-4.3270051791766129E-4</v>
      </c>
      <c r="D151" s="6">
        <f t="shared" si="7"/>
        <v>-4.3279415980033276E-4</v>
      </c>
      <c r="G151" s="2">
        <v>45516</v>
      </c>
      <c r="H151" s="4">
        <v>1.1355</v>
      </c>
      <c r="I151" s="7">
        <f t="shared" si="8"/>
        <v>1.587721619476179E-3</v>
      </c>
    </row>
    <row r="152" spans="1:9" x14ac:dyDescent="0.3">
      <c r="A152" s="2">
        <v>45426</v>
      </c>
      <c r="B152" s="4">
        <v>3657.0454</v>
      </c>
      <c r="C152" s="6">
        <f t="shared" si="6"/>
        <v>-2.0862060746354993E-3</v>
      </c>
      <c r="D152" s="6">
        <f t="shared" si="7"/>
        <v>-2.0883852338393584E-3</v>
      </c>
      <c r="G152" s="2">
        <v>45517</v>
      </c>
      <c r="H152" s="4">
        <v>1.1389</v>
      </c>
      <c r="I152" s="7">
        <f t="shared" si="8"/>
        <v>2.9942756494936162E-3</v>
      </c>
    </row>
    <row r="153" spans="1:9" x14ac:dyDescent="0.3">
      <c r="A153" s="2">
        <v>45427</v>
      </c>
      <c r="B153" s="4">
        <v>3626.0558999999998</v>
      </c>
      <c r="C153" s="6">
        <f t="shared" si="6"/>
        <v>-8.473917222903582E-3</v>
      </c>
      <c r="D153" s="6">
        <f t="shared" si="7"/>
        <v>-8.5100249869553765E-3</v>
      </c>
      <c r="G153" s="2">
        <v>45518</v>
      </c>
      <c r="H153" s="4">
        <v>1.1357999999999999</v>
      </c>
      <c r="I153" s="7">
        <f t="shared" si="8"/>
        <v>-2.7219246641496664E-3</v>
      </c>
    </row>
    <row r="154" spans="1:9" x14ac:dyDescent="0.3">
      <c r="A154" s="2">
        <v>45428</v>
      </c>
      <c r="B154" s="4">
        <v>3640.3591999999999</v>
      </c>
      <c r="C154" s="6">
        <f t="shared" si="6"/>
        <v>3.9445889402862644E-3</v>
      </c>
      <c r="D154" s="6">
        <f t="shared" si="7"/>
        <v>3.9368294479772328E-3</v>
      </c>
      <c r="G154" s="2">
        <v>45519</v>
      </c>
      <c r="H154" s="4">
        <v>1.1387</v>
      </c>
      <c r="I154" s="7">
        <f t="shared" si="8"/>
        <v>2.5532664201444177E-3</v>
      </c>
    </row>
    <row r="155" spans="1:9" x14ac:dyDescent="0.3">
      <c r="A155" s="2">
        <v>45429</v>
      </c>
      <c r="B155" s="4">
        <v>3677.9695999999999</v>
      </c>
      <c r="C155" s="6">
        <f t="shared" si="6"/>
        <v>1.033150794569937E-2</v>
      </c>
      <c r="D155" s="6">
        <f t="shared" si="7"/>
        <v>1.0278502687711856E-2</v>
      </c>
      <c r="G155" s="2">
        <v>45520</v>
      </c>
      <c r="H155" s="4">
        <v>1.1458999999999999</v>
      </c>
      <c r="I155" s="7">
        <f t="shared" si="8"/>
        <v>6.3229999121805491E-3</v>
      </c>
    </row>
    <row r="156" spans="1:9" x14ac:dyDescent="0.3">
      <c r="A156" s="2">
        <v>45432</v>
      </c>
      <c r="B156" s="4">
        <v>3690.9623000000001</v>
      </c>
      <c r="C156" s="6">
        <f t="shared" si="6"/>
        <v>3.5325740593397104E-3</v>
      </c>
      <c r="D156" s="6">
        <f t="shared" si="7"/>
        <v>3.5263491751993527E-3</v>
      </c>
      <c r="G156" s="2">
        <v>45523</v>
      </c>
      <c r="H156" s="4">
        <v>1.1443000000000001</v>
      </c>
      <c r="I156" s="7">
        <f t="shared" si="8"/>
        <v>-1.3962823981148453E-3</v>
      </c>
    </row>
    <row r="157" spans="1:9" x14ac:dyDescent="0.3">
      <c r="A157" s="2">
        <v>45433</v>
      </c>
      <c r="B157" s="4">
        <v>3676.1610999999998</v>
      </c>
      <c r="C157" s="6">
        <f t="shared" si="6"/>
        <v>-4.0101195289912184E-3</v>
      </c>
      <c r="D157" s="6">
        <f t="shared" si="7"/>
        <v>-4.0181816188235896E-3</v>
      </c>
      <c r="G157" s="2">
        <v>45524</v>
      </c>
      <c r="H157" s="4">
        <v>1.1409</v>
      </c>
      <c r="I157" s="7">
        <f t="shared" si="8"/>
        <v>-2.9712487983920566E-3</v>
      </c>
    </row>
    <row r="158" spans="1:9" x14ac:dyDescent="0.3">
      <c r="A158" s="2">
        <v>45434</v>
      </c>
      <c r="B158" s="4">
        <v>3684.451</v>
      </c>
      <c r="C158" s="6">
        <f t="shared" si="6"/>
        <v>2.2550426312928362E-3</v>
      </c>
      <c r="D158" s="6">
        <f t="shared" si="7"/>
        <v>2.2525038386657214E-3</v>
      </c>
      <c r="G158" s="2">
        <v>45525</v>
      </c>
      <c r="H158" s="4">
        <v>1.1375999999999999</v>
      </c>
      <c r="I158" s="7">
        <f t="shared" si="8"/>
        <v>-2.8924533263213759E-3</v>
      </c>
    </row>
    <row r="159" spans="1:9" x14ac:dyDescent="0.3">
      <c r="A159" s="2">
        <v>45435</v>
      </c>
      <c r="B159" s="4">
        <v>3641.7917000000002</v>
      </c>
      <c r="C159" s="6">
        <f t="shared" si="6"/>
        <v>-1.1578197131675738E-2</v>
      </c>
      <c r="D159" s="6">
        <f t="shared" si="7"/>
        <v>-1.164574636115049E-2</v>
      </c>
      <c r="G159" s="2">
        <v>45526</v>
      </c>
      <c r="H159" s="4">
        <v>1.1465000000000001</v>
      </c>
      <c r="I159" s="7">
        <f t="shared" si="8"/>
        <v>7.8234880450072097E-3</v>
      </c>
    </row>
    <row r="160" spans="1:9" x14ac:dyDescent="0.3">
      <c r="A160" s="2">
        <v>45436</v>
      </c>
      <c r="B160" s="4">
        <v>3601.4753999999998</v>
      </c>
      <c r="C160" s="6">
        <f t="shared" si="6"/>
        <v>-1.1070457434454672E-2</v>
      </c>
      <c r="D160" s="6">
        <f t="shared" si="7"/>
        <v>-1.1132190983596793E-2</v>
      </c>
      <c r="G160" s="2">
        <v>45527</v>
      </c>
      <c r="H160" s="4">
        <v>1.1413</v>
      </c>
      <c r="I160" s="7">
        <f t="shared" si="8"/>
        <v>-4.5355429568252337E-3</v>
      </c>
    </row>
    <row r="161" spans="1:9" x14ac:dyDescent="0.3">
      <c r="A161" s="2">
        <v>45439</v>
      </c>
      <c r="B161" s="4">
        <v>3635.7078999999999</v>
      </c>
      <c r="C161" s="6">
        <f t="shared" si="6"/>
        <v>9.5051322577408559E-3</v>
      </c>
      <c r="D161" s="6">
        <f t="shared" si="7"/>
        <v>9.4602427179515721E-3</v>
      </c>
      <c r="G161" s="2">
        <v>45530</v>
      </c>
      <c r="H161" s="4">
        <v>1.1478999999999999</v>
      </c>
      <c r="I161" s="7">
        <f t="shared" si="8"/>
        <v>5.7828791728729012E-3</v>
      </c>
    </row>
    <row r="162" spans="1:9" x14ac:dyDescent="0.3">
      <c r="A162" s="2">
        <v>45440</v>
      </c>
      <c r="B162" s="4">
        <v>3609.1723999999999</v>
      </c>
      <c r="C162" s="6">
        <f t="shared" si="6"/>
        <v>-7.2985786344387238E-3</v>
      </c>
      <c r="D162" s="6">
        <f t="shared" si="7"/>
        <v>-7.3253435696544874E-3</v>
      </c>
      <c r="G162" s="2">
        <v>45531</v>
      </c>
      <c r="H162" s="4">
        <v>1.1448</v>
      </c>
      <c r="I162" s="7">
        <f t="shared" si="8"/>
        <v>-2.7005836745359613E-3</v>
      </c>
    </row>
    <row r="163" spans="1:9" x14ac:dyDescent="0.3">
      <c r="A163" s="2">
        <v>45441</v>
      </c>
      <c r="B163" s="4">
        <v>3613.5223000000001</v>
      </c>
      <c r="C163" s="6">
        <f t="shared" si="6"/>
        <v>1.20523475132428E-3</v>
      </c>
      <c r="D163" s="6">
        <f t="shared" si="7"/>
        <v>1.2045090389653562E-3</v>
      </c>
      <c r="G163" s="2">
        <v>45532</v>
      </c>
      <c r="H163" s="4">
        <v>1.1318999999999999</v>
      </c>
      <c r="I163" s="7">
        <f t="shared" si="8"/>
        <v>-1.1268343815513782E-2</v>
      </c>
    </row>
    <row r="164" spans="1:9" x14ac:dyDescent="0.3">
      <c r="A164" s="2">
        <v>45442</v>
      </c>
      <c r="B164" s="4">
        <v>3594.3121000000001</v>
      </c>
      <c r="C164" s="6">
        <f t="shared" si="6"/>
        <v>-5.3161979932986325E-3</v>
      </c>
      <c r="D164" s="6">
        <f t="shared" si="7"/>
        <v>-5.3303792564485522E-3</v>
      </c>
      <c r="G164" s="2">
        <v>45533</v>
      </c>
      <c r="H164" s="4">
        <v>1.1473</v>
      </c>
      <c r="I164" s="7">
        <f t="shared" si="8"/>
        <v>1.3605442176870763E-2</v>
      </c>
    </row>
    <row r="165" spans="1:9" x14ac:dyDescent="0.3">
      <c r="A165" s="2">
        <v>45443</v>
      </c>
      <c r="B165" s="4">
        <v>3579.9247</v>
      </c>
      <c r="C165" s="6">
        <f t="shared" si="6"/>
        <v>-4.0028243512855166E-3</v>
      </c>
      <c r="D165" s="6">
        <f t="shared" si="7"/>
        <v>-4.0108570956211703E-3</v>
      </c>
      <c r="G165" s="2">
        <v>45534</v>
      </c>
      <c r="H165" s="4">
        <v>1.1537999999999999</v>
      </c>
      <c r="I165" s="7">
        <f t="shared" si="8"/>
        <v>5.6654754641332072E-3</v>
      </c>
    </row>
    <row r="166" spans="1:9" x14ac:dyDescent="0.3">
      <c r="A166" s="2">
        <v>45446</v>
      </c>
      <c r="B166" s="4">
        <v>3588.7483000000002</v>
      </c>
      <c r="C166" s="6">
        <f t="shared" si="6"/>
        <v>2.4647445796834866E-3</v>
      </c>
      <c r="D166" s="6">
        <f t="shared" si="7"/>
        <v>2.4617120786335107E-3</v>
      </c>
      <c r="G166" s="2">
        <v>45537</v>
      </c>
      <c r="H166" s="4">
        <v>1.1509</v>
      </c>
      <c r="I166" s="7">
        <f t="shared" si="8"/>
        <v>-2.513433870688031E-3</v>
      </c>
    </row>
    <row r="167" spans="1:9" x14ac:dyDescent="0.3">
      <c r="A167" s="2">
        <v>45447</v>
      </c>
      <c r="B167" s="4">
        <v>3615.6714000000002</v>
      </c>
      <c r="C167" s="6">
        <f t="shared" si="6"/>
        <v>7.5020864517023611E-3</v>
      </c>
      <c r="D167" s="6">
        <f t="shared" si="7"/>
        <v>7.4740857563604761E-3</v>
      </c>
      <c r="G167" s="2">
        <v>45538</v>
      </c>
      <c r="H167" s="4">
        <v>1.1541999999999999</v>
      </c>
      <c r="I167" s="7">
        <f t="shared" si="8"/>
        <v>2.8673212268657267E-3</v>
      </c>
    </row>
    <row r="168" spans="1:9" x14ac:dyDescent="0.3">
      <c r="A168" s="2">
        <v>45448</v>
      </c>
      <c r="B168" s="4">
        <v>3594.7936</v>
      </c>
      <c r="C168" s="6">
        <f t="shared" si="6"/>
        <v>-5.7742526049242571E-3</v>
      </c>
      <c r="D168" s="6">
        <f t="shared" si="7"/>
        <v>-5.7909880557394213E-3</v>
      </c>
      <c r="G168" s="2">
        <v>45539</v>
      </c>
      <c r="H168" s="4">
        <v>1.1514</v>
      </c>
      <c r="I168" s="7">
        <f t="shared" si="8"/>
        <v>-2.4259227170333464E-3</v>
      </c>
    </row>
    <row r="169" spans="1:9" x14ac:dyDescent="0.3">
      <c r="A169" s="2">
        <v>45449</v>
      </c>
      <c r="B169" s="4">
        <v>3592.2453999999998</v>
      </c>
      <c r="C169" s="6">
        <f t="shared" si="6"/>
        <v>-7.0885850024882124E-4</v>
      </c>
      <c r="D169" s="6">
        <f t="shared" si="7"/>
        <v>-7.0910985922782754E-4</v>
      </c>
      <c r="G169" s="2">
        <v>45540</v>
      </c>
      <c r="H169" s="4">
        <v>1.1517999999999999</v>
      </c>
      <c r="I169" s="7">
        <f t="shared" si="8"/>
        <v>3.4740316136883109E-4</v>
      </c>
    </row>
    <row r="170" spans="1:9" x14ac:dyDescent="0.3">
      <c r="A170" s="2">
        <v>45450</v>
      </c>
      <c r="B170" s="4">
        <v>3574.1143000000002</v>
      </c>
      <c r="C170" s="6">
        <f t="shared" si="6"/>
        <v>-5.047288807162098E-3</v>
      </c>
      <c r="D170" s="6">
        <f t="shared" si="7"/>
        <v>-5.0600693923201785E-3</v>
      </c>
      <c r="G170" s="2">
        <v>45541</v>
      </c>
      <c r="H170" s="4">
        <v>1.1486000000000001</v>
      </c>
      <c r="I170" s="7">
        <f t="shared" si="8"/>
        <v>-2.7782601146031372E-3</v>
      </c>
    </row>
    <row r="171" spans="1:9" x14ac:dyDescent="0.3">
      <c r="A171" s="2">
        <v>45454</v>
      </c>
      <c r="B171" s="4">
        <v>3542.8771000000002</v>
      </c>
      <c r="C171" s="6">
        <f t="shared" si="6"/>
        <v>-8.7398436026514537E-3</v>
      </c>
      <c r="D171" s="6">
        <f t="shared" si="7"/>
        <v>-8.7782600352811543E-3</v>
      </c>
      <c r="G171" s="2">
        <v>45544</v>
      </c>
      <c r="H171" s="4">
        <v>1.1368</v>
      </c>
      <c r="I171" s="7">
        <f t="shared" si="8"/>
        <v>-1.027337628417202E-2</v>
      </c>
    </row>
    <row r="172" spans="1:9" x14ac:dyDescent="0.3">
      <c r="A172" s="2">
        <v>45455</v>
      </c>
      <c r="B172" s="4">
        <v>3544.1224999999999</v>
      </c>
      <c r="C172" s="6">
        <f t="shared" si="6"/>
        <v>3.5152221340095657E-4</v>
      </c>
      <c r="D172" s="6">
        <f t="shared" si="7"/>
        <v>3.5146044394283323E-4</v>
      </c>
      <c r="G172" s="2">
        <v>45545</v>
      </c>
      <c r="H172" s="4">
        <v>1.1395</v>
      </c>
      <c r="I172" s="7">
        <f t="shared" si="8"/>
        <v>2.3750879662209901E-3</v>
      </c>
    </row>
    <row r="173" spans="1:9" x14ac:dyDescent="0.3">
      <c r="A173" s="2">
        <v>45456</v>
      </c>
      <c r="B173" s="4">
        <v>3526.1306</v>
      </c>
      <c r="C173" s="6">
        <f t="shared" si="6"/>
        <v>-5.076545745808736E-3</v>
      </c>
      <c r="D173" s="6">
        <f t="shared" si="7"/>
        <v>-5.0894751806368332E-3</v>
      </c>
      <c r="G173" s="2">
        <v>45546</v>
      </c>
      <c r="H173" s="4">
        <v>1.1327</v>
      </c>
      <c r="I173" s="7">
        <f t="shared" si="8"/>
        <v>-5.9675296182535309E-3</v>
      </c>
    </row>
    <row r="174" spans="1:9" x14ac:dyDescent="0.3">
      <c r="A174" s="2">
        <v>45457</v>
      </c>
      <c r="B174" s="4">
        <v>3541.5331000000001</v>
      </c>
      <c r="C174" s="6">
        <f t="shared" si="6"/>
        <v>4.3681025314263877E-3</v>
      </c>
      <c r="D174" s="6">
        <f t="shared" si="7"/>
        <v>4.3585900624637372E-3</v>
      </c>
      <c r="G174" s="2">
        <v>45547</v>
      </c>
      <c r="H174" s="4">
        <v>1.1293</v>
      </c>
      <c r="I174" s="7">
        <f t="shared" si="8"/>
        <v>-3.0016774079633102E-3</v>
      </c>
    </row>
    <row r="175" spans="1:9" x14ac:dyDescent="0.3">
      <c r="A175" s="2">
        <v>45460</v>
      </c>
      <c r="B175" s="4">
        <v>3536.1986000000002</v>
      </c>
      <c r="C175" s="6">
        <f t="shared" si="6"/>
        <v>-1.5062685705238277E-3</v>
      </c>
      <c r="D175" s="6">
        <f t="shared" si="7"/>
        <v>-1.507404133478877E-3</v>
      </c>
      <c r="G175" s="2">
        <v>45548</v>
      </c>
      <c r="H175" s="4">
        <v>1.1319999999999999</v>
      </c>
      <c r="I175" s="7">
        <f t="shared" si="8"/>
        <v>2.3908615956786949E-3</v>
      </c>
    </row>
    <row r="176" spans="1:9" x14ac:dyDescent="0.3">
      <c r="A176" s="2">
        <v>45461</v>
      </c>
      <c r="B176" s="4">
        <v>3545.5902000000001</v>
      </c>
      <c r="C176" s="6">
        <f t="shared" si="6"/>
        <v>2.655846309084442E-3</v>
      </c>
      <c r="D176" s="6">
        <f t="shared" si="7"/>
        <v>2.6523257812187178E-3</v>
      </c>
      <c r="G176" s="2">
        <v>45553</v>
      </c>
      <c r="H176" s="4">
        <v>1.1409</v>
      </c>
      <c r="I176" s="7">
        <f t="shared" si="8"/>
        <v>7.8621908127209927E-3</v>
      </c>
    </row>
    <row r="177" spans="1:9" x14ac:dyDescent="0.3">
      <c r="A177" s="2">
        <v>45462</v>
      </c>
      <c r="B177" s="4">
        <v>3528.7489999999998</v>
      </c>
      <c r="C177" s="6">
        <f t="shared" si="6"/>
        <v>-4.7499003127886574E-3</v>
      </c>
      <c r="D177" s="6">
        <f t="shared" si="7"/>
        <v>-4.7612169387299622E-3</v>
      </c>
      <c r="G177" s="2">
        <v>45554</v>
      </c>
      <c r="H177" s="4">
        <v>1.1538999999999999</v>
      </c>
      <c r="I177" s="7">
        <f t="shared" si="8"/>
        <v>1.1394513103689885E-2</v>
      </c>
    </row>
    <row r="178" spans="1:9" x14ac:dyDescent="0.3">
      <c r="A178" s="2">
        <v>45463</v>
      </c>
      <c r="B178" s="4">
        <v>3503.2817</v>
      </c>
      <c r="C178" s="6">
        <f t="shared" si="6"/>
        <v>-7.2170902492638689E-3</v>
      </c>
      <c r="D178" s="6">
        <f t="shared" si="7"/>
        <v>-7.2432594313477459E-3</v>
      </c>
      <c r="G178" s="2">
        <v>45555</v>
      </c>
      <c r="H178" s="4">
        <v>1.1556</v>
      </c>
      <c r="I178" s="7">
        <f t="shared" si="8"/>
        <v>1.4732645809862888E-3</v>
      </c>
    </row>
    <row r="179" spans="1:9" x14ac:dyDescent="0.3">
      <c r="A179" s="2">
        <v>45464</v>
      </c>
      <c r="B179" s="4">
        <v>3495.6197999999999</v>
      </c>
      <c r="C179" s="6">
        <f t="shared" si="6"/>
        <v>-2.1870636323650938E-3</v>
      </c>
      <c r="D179" s="6">
        <f t="shared" si="7"/>
        <v>-2.1894587488497522E-3</v>
      </c>
      <c r="G179" s="2">
        <v>45558</v>
      </c>
      <c r="H179" s="4">
        <v>1.1629</v>
      </c>
      <c r="I179" s="7">
        <f t="shared" si="8"/>
        <v>6.3170647282797532E-3</v>
      </c>
    </row>
    <row r="180" spans="1:9" x14ac:dyDescent="0.3">
      <c r="A180" s="2">
        <v>45467</v>
      </c>
      <c r="B180" s="4">
        <v>3476.8101999999999</v>
      </c>
      <c r="C180" s="6">
        <f t="shared" si="6"/>
        <v>-5.380905555003479E-3</v>
      </c>
      <c r="D180" s="6">
        <f t="shared" si="7"/>
        <v>-5.395434770963799E-3</v>
      </c>
      <c r="G180" s="2">
        <v>45559</v>
      </c>
      <c r="H180" s="4">
        <v>1.1904999999999999</v>
      </c>
      <c r="I180" s="7">
        <f t="shared" si="8"/>
        <v>2.373376902571156E-2</v>
      </c>
    </row>
    <row r="181" spans="1:9" x14ac:dyDescent="0.3">
      <c r="A181" s="2">
        <v>45468</v>
      </c>
      <c r="B181" s="4">
        <v>3457.9023000000002</v>
      </c>
      <c r="C181" s="6">
        <f t="shared" si="6"/>
        <v>-5.4382893837574553E-3</v>
      </c>
      <c r="D181" s="6">
        <f t="shared" si="7"/>
        <v>-5.4531307115478706E-3</v>
      </c>
    </row>
    <row r="182" spans="1:9" x14ac:dyDescent="0.3">
      <c r="A182" s="2">
        <v>45469</v>
      </c>
      <c r="B182" s="4">
        <v>3480.2647999999999</v>
      </c>
      <c r="C182" s="6">
        <f t="shared" si="6"/>
        <v>6.467071091048382E-3</v>
      </c>
      <c r="D182" s="6">
        <f t="shared" si="7"/>
        <v>6.4462493092157002E-3</v>
      </c>
      <c r="H182" t="s">
        <v>13</v>
      </c>
      <c r="I182" s="7">
        <f>AVERAGE(I5:I180)</f>
        <v>1.123994338967322E-3</v>
      </c>
    </row>
    <row r="183" spans="1:9" x14ac:dyDescent="0.3">
      <c r="A183" s="2">
        <v>45470</v>
      </c>
      <c r="B183" s="4">
        <v>3454.1174999999998</v>
      </c>
      <c r="C183" s="6">
        <f t="shared" si="6"/>
        <v>-7.5130202736297669E-3</v>
      </c>
      <c r="D183" s="6">
        <f t="shared" si="7"/>
        <v>-7.5413851704488116E-3</v>
      </c>
      <c r="H183" t="s">
        <v>14</v>
      </c>
      <c r="I183">
        <f>I182*243</f>
        <v>0.27313062436905927</v>
      </c>
    </row>
    <row r="184" spans="1:9" x14ac:dyDescent="0.3">
      <c r="A184" s="2">
        <v>45471</v>
      </c>
      <c r="B184" s="4">
        <v>3461.6570000000002</v>
      </c>
      <c r="C184" s="6">
        <f t="shared" si="6"/>
        <v>2.1827572455193067E-3</v>
      </c>
      <c r="D184" s="6">
        <f t="shared" si="7"/>
        <v>2.1803784917885987E-3</v>
      </c>
      <c r="H184" t="s">
        <v>8</v>
      </c>
      <c r="I184">
        <f>_xlfn.STDEV.S(I5:I180)</f>
        <v>7.391920065135657E-3</v>
      </c>
    </row>
    <row r="185" spans="1:9" x14ac:dyDescent="0.3">
      <c r="A185" s="2">
        <v>45474</v>
      </c>
      <c r="B185" s="4">
        <v>3478.1826999999998</v>
      </c>
      <c r="C185" s="6">
        <f t="shared" si="6"/>
        <v>4.7739276306115741E-3</v>
      </c>
      <c r="D185" s="6">
        <f t="shared" si="7"/>
        <v>4.7625685752935455E-3</v>
      </c>
      <c r="H185" t="s">
        <v>9</v>
      </c>
      <c r="I185">
        <f>I184*SQRT(243)</f>
        <v>0.11522863006472522</v>
      </c>
    </row>
    <row r="186" spans="1:9" x14ac:dyDescent="0.3">
      <c r="A186" s="2">
        <v>45475</v>
      </c>
      <c r="B186" s="4">
        <v>3471.7856999999999</v>
      </c>
      <c r="C186" s="6">
        <f t="shared" si="6"/>
        <v>-1.8391788332452474E-3</v>
      </c>
      <c r="D186" s="6">
        <f t="shared" si="7"/>
        <v>-1.8408721992226827E-3</v>
      </c>
    </row>
    <row r="187" spans="1:9" x14ac:dyDescent="0.3">
      <c r="A187" s="2">
        <v>45476</v>
      </c>
      <c r="B187" s="4">
        <v>3463.4141</v>
      </c>
      <c r="C187" s="6">
        <f t="shared" si="6"/>
        <v>-2.4113239477885351E-3</v>
      </c>
      <c r="D187" s="6">
        <f t="shared" si="7"/>
        <v>-2.4142358713816949E-3</v>
      </c>
      <c r="H187" t="s">
        <v>15</v>
      </c>
      <c r="I187">
        <f>(27%-0.14%)/0.86</f>
        <v>0.31232558139534883</v>
      </c>
    </row>
    <row r="188" spans="1:9" x14ac:dyDescent="0.3">
      <c r="A188" s="2">
        <v>45477</v>
      </c>
      <c r="B188" s="4">
        <v>3445.8128000000002</v>
      </c>
      <c r="C188" s="6">
        <f t="shared" si="6"/>
        <v>-5.0820662767411262E-3</v>
      </c>
      <c r="D188" s="6">
        <f t="shared" si="7"/>
        <v>-5.0950238951884145E-3</v>
      </c>
      <c r="H188" t="s">
        <v>16</v>
      </c>
      <c r="I188">
        <f>11.5%/0.86</f>
        <v>0.13372093023255816</v>
      </c>
    </row>
    <row r="189" spans="1:9" x14ac:dyDescent="0.3">
      <c r="A189" s="2">
        <v>45478</v>
      </c>
      <c r="B189" s="4">
        <v>3431.0605</v>
      </c>
      <c r="C189" s="6">
        <f t="shared" si="6"/>
        <v>-4.2812250276625941E-3</v>
      </c>
      <c r="D189" s="6">
        <f t="shared" si="7"/>
        <v>-4.2904157125046886E-3</v>
      </c>
      <c r="H189" t="s">
        <v>17</v>
      </c>
      <c r="I189">
        <v>0.01</v>
      </c>
    </row>
    <row r="190" spans="1:9" x14ac:dyDescent="0.3">
      <c r="A190" s="2">
        <v>45481</v>
      </c>
      <c r="B190" s="4">
        <v>3401.7604000000001</v>
      </c>
      <c r="C190" s="6">
        <f t="shared" si="6"/>
        <v>-8.5396628826568399E-3</v>
      </c>
      <c r="D190" s="6">
        <f t="shared" si="7"/>
        <v>-8.5763347297935031E-3</v>
      </c>
      <c r="H190" t="s">
        <v>18</v>
      </c>
      <c r="I190">
        <v>0.86</v>
      </c>
    </row>
    <row r="191" spans="1:9" x14ac:dyDescent="0.3">
      <c r="A191" s="2">
        <v>45482</v>
      </c>
      <c r="B191" s="4">
        <v>3439.8110999999999</v>
      </c>
      <c r="C191" s="6">
        <f t="shared" si="6"/>
        <v>1.1185590848785232E-2</v>
      </c>
      <c r="D191" s="6">
        <f t="shared" si="7"/>
        <v>1.1123494752744543E-2</v>
      </c>
    </row>
    <row r="192" spans="1:9" x14ac:dyDescent="0.3">
      <c r="A192" s="2">
        <v>45483</v>
      </c>
      <c r="B192" s="4">
        <v>3428.9657000000002</v>
      </c>
      <c r="C192" s="6">
        <f t="shared" si="6"/>
        <v>-3.1529056929898713E-3</v>
      </c>
      <c r="D192" s="6">
        <f t="shared" si="7"/>
        <v>-3.1578865723950831E-3</v>
      </c>
      <c r="H192" t="s">
        <v>19</v>
      </c>
      <c r="I192">
        <f>(I187-I189)/(I190*I188^2)</f>
        <v>19.659735349716442</v>
      </c>
    </row>
    <row r="193" spans="1:4" x14ac:dyDescent="0.3">
      <c r="A193" s="2">
        <v>45484</v>
      </c>
      <c r="B193" s="4">
        <v>3468.1689999999999</v>
      </c>
      <c r="C193" s="6">
        <f t="shared" si="6"/>
        <v>1.14329810881455E-2</v>
      </c>
      <c r="D193" s="6">
        <f t="shared" si="7"/>
        <v>1.136811847372326E-2</v>
      </c>
    </row>
    <row r="194" spans="1:4" x14ac:dyDescent="0.3">
      <c r="A194" s="2">
        <v>45485</v>
      </c>
      <c r="B194" s="4">
        <v>3472.4014000000002</v>
      </c>
      <c r="C194" s="6">
        <f t="shared" si="6"/>
        <v>1.2203557554433253E-3</v>
      </c>
      <c r="D194" s="6">
        <f t="shared" si="7"/>
        <v>1.2196117266167919E-3</v>
      </c>
    </row>
    <row r="195" spans="1:4" x14ac:dyDescent="0.3">
      <c r="A195" s="2">
        <v>45488</v>
      </c>
      <c r="B195" s="4">
        <v>3476.2467000000001</v>
      </c>
      <c r="C195" s="6">
        <f t="shared" si="6"/>
        <v>1.1073892551707321E-3</v>
      </c>
      <c r="D195" s="6">
        <f t="shared" si="7"/>
        <v>1.1067765519817325E-3</v>
      </c>
    </row>
    <row r="196" spans="1:4" x14ac:dyDescent="0.3">
      <c r="A196" s="2">
        <v>45489</v>
      </c>
      <c r="B196" s="4">
        <v>3498.2827000000002</v>
      </c>
      <c r="C196" s="6">
        <f t="shared" si="6"/>
        <v>6.339020760523173E-3</v>
      </c>
      <c r="D196" s="6">
        <f t="shared" si="7"/>
        <v>6.3190136741325753E-3</v>
      </c>
    </row>
    <row r="197" spans="1:4" x14ac:dyDescent="0.3">
      <c r="A197" s="2">
        <v>45490</v>
      </c>
      <c r="B197" s="4">
        <v>3501.5835999999999</v>
      </c>
      <c r="C197" s="6">
        <f t="shared" ref="C197:C244" si="9">(B197/B196)-1</f>
        <v>9.4357725863591924E-4</v>
      </c>
      <c r="D197" s="6">
        <f t="shared" ref="D197:D244" si="10">LN(B197/B196)</f>
        <v>9.4313236945062912E-4</v>
      </c>
    </row>
    <row r="198" spans="1:4" x14ac:dyDescent="0.3">
      <c r="A198" s="2">
        <v>45491</v>
      </c>
      <c r="B198" s="4">
        <v>3520.931</v>
      </c>
      <c r="C198" s="6">
        <f t="shared" si="9"/>
        <v>5.5253285970382482E-3</v>
      </c>
      <c r="D198" s="6">
        <f t="shared" si="10"/>
        <v>5.5101199650592625E-3</v>
      </c>
    </row>
    <row r="199" spans="1:4" x14ac:dyDescent="0.3">
      <c r="A199" s="2">
        <v>45492</v>
      </c>
      <c r="B199" s="4">
        <v>3539.0156000000002</v>
      </c>
      <c r="C199" s="6">
        <f t="shared" si="9"/>
        <v>5.1363119583995864E-3</v>
      </c>
      <c r="D199" s="6">
        <f t="shared" si="10"/>
        <v>5.1231661030606236E-3</v>
      </c>
    </row>
    <row r="200" spans="1:4" x14ac:dyDescent="0.3">
      <c r="A200" s="2">
        <v>45495</v>
      </c>
      <c r="B200" s="4">
        <v>3514.9249</v>
      </c>
      <c r="C200" s="6">
        <f t="shared" si="9"/>
        <v>-6.8071754190629497E-3</v>
      </c>
      <c r="D200" s="6">
        <f t="shared" si="10"/>
        <v>-6.8304499201982498E-3</v>
      </c>
    </row>
    <row r="201" spans="1:4" x14ac:dyDescent="0.3">
      <c r="A201" s="2">
        <v>45496</v>
      </c>
      <c r="B201" s="4">
        <v>3439.8779</v>
      </c>
      <c r="C201" s="6">
        <f t="shared" si="9"/>
        <v>-2.1350954041720827E-2</v>
      </c>
      <c r="D201" s="6">
        <f t="shared" si="10"/>
        <v>-2.158218288895174E-2</v>
      </c>
    </row>
    <row r="202" spans="1:4" x14ac:dyDescent="0.3">
      <c r="A202" s="2">
        <v>45497</v>
      </c>
      <c r="B202" s="4">
        <v>3418.1662999999999</v>
      </c>
      <c r="C202" s="6">
        <f t="shared" si="9"/>
        <v>-6.3117356578267225E-3</v>
      </c>
      <c r="D202" s="6">
        <f t="shared" si="10"/>
        <v>-6.3317388757710581E-3</v>
      </c>
    </row>
    <row r="203" spans="1:4" x14ac:dyDescent="0.3">
      <c r="A203" s="2">
        <v>45498</v>
      </c>
      <c r="B203" s="4">
        <v>3399.2716</v>
      </c>
      <c r="C203" s="6">
        <f t="shared" si="9"/>
        <v>-5.5277298825395782E-3</v>
      </c>
      <c r="D203" s="6">
        <f t="shared" si="10"/>
        <v>-5.5430643172165017E-3</v>
      </c>
    </row>
    <row r="204" spans="1:4" x14ac:dyDescent="0.3">
      <c r="A204" s="2">
        <v>45499</v>
      </c>
      <c r="B204" s="4">
        <v>3409.2930999999999</v>
      </c>
      <c r="C204" s="6">
        <f t="shared" si="9"/>
        <v>2.9481315938391095E-3</v>
      </c>
      <c r="D204" s="6">
        <f t="shared" si="10"/>
        <v>2.9437943762596146E-3</v>
      </c>
    </row>
    <row r="205" spans="1:4" x14ac:dyDescent="0.3">
      <c r="A205" s="2">
        <v>45502</v>
      </c>
      <c r="B205" s="4">
        <v>3390.7420000000002</v>
      </c>
      <c r="C205" s="6">
        <f t="shared" si="9"/>
        <v>-5.4413332781507728E-3</v>
      </c>
      <c r="D205" s="6">
        <f t="shared" si="10"/>
        <v>-5.4561912547186099E-3</v>
      </c>
    </row>
    <row r="206" spans="1:4" x14ac:dyDescent="0.3">
      <c r="A206" s="2">
        <v>45503</v>
      </c>
      <c r="B206" s="4">
        <v>3369.3820999999998</v>
      </c>
      <c r="C206" s="6">
        <f t="shared" si="9"/>
        <v>-6.2994766337280961E-3</v>
      </c>
      <c r="D206" s="6">
        <f t="shared" si="10"/>
        <v>-6.3194020605745532E-3</v>
      </c>
    </row>
    <row r="207" spans="1:4" x14ac:dyDescent="0.3">
      <c r="A207" s="2">
        <v>45504</v>
      </c>
      <c r="B207" s="4">
        <v>3442.0844000000002</v>
      </c>
      <c r="C207" s="6">
        <f t="shared" si="9"/>
        <v>2.1577339061663592E-2</v>
      </c>
      <c r="D207" s="6">
        <f t="shared" si="10"/>
        <v>2.1347843678958291E-2</v>
      </c>
    </row>
    <row r="208" spans="1:4" x14ac:dyDescent="0.3">
      <c r="A208" s="2">
        <v>45505</v>
      </c>
      <c r="B208" s="4">
        <v>3419.2665999999999</v>
      </c>
      <c r="C208" s="6">
        <f t="shared" si="9"/>
        <v>-6.6290646446671708E-3</v>
      </c>
      <c r="D208" s="6">
        <f t="shared" si="10"/>
        <v>-6.6511344826924931E-3</v>
      </c>
    </row>
    <row r="209" spans="1:4" x14ac:dyDescent="0.3">
      <c r="A209" s="2">
        <v>45506</v>
      </c>
      <c r="B209" s="4">
        <v>3384.3919000000001</v>
      </c>
      <c r="C209" s="6">
        <f t="shared" si="9"/>
        <v>-1.0199467920986249E-2</v>
      </c>
      <c r="D209" s="6">
        <f t="shared" si="10"/>
        <v>-1.0251838902348195E-2</v>
      </c>
    </row>
    <row r="210" spans="1:4" x14ac:dyDescent="0.3">
      <c r="A210" s="2">
        <v>45509</v>
      </c>
      <c r="B210" s="4">
        <v>3343.3204999999998</v>
      </c>
      <c r="C210" s="6">
        <f t="shared" si="9"/>
        <v>-1.2135533121917841E-2</v>
      </c>
      <c r="D210" s="6">
        <f t="shared" si="10"/>
        <v>-1.2209769917402505E-2</v>
      </c>
    </row>
    <row r="211" spans="1:4" x14ac:dyDescent="0.3">
      <c r="A211" s="2">
        <v>45510</v>
      </c>
      <c r="B211" s="4">
        <v>3342.9789000000001</v>
      </c>
      <c r="C211" s="6">
        <f t="shared" si="9"/>
        <v>-1.0217387175404102E-4</v>
      </c>
      <c r="D211" s="6">
        <f t="shared" si="10"/>
        <v>-1.0217909185965092E-4</v>
      </c>
    </row>
    <row r="212" spans="1:4" x14ac:dyDescent="0.3">
      <c r="A212" s="2">
        <v>45511</v>
      </c>
      <c r="B212" s="4">
        <v>3341.489</v>
      </c>
      <c r="C212" s="6">
        <f t="shared" si="9"/>
        <v>-4.4568034814695956E-4</v>
      </c>
      <c r="D212" s="6">
        <f t="shared" si="10"/>
        <v>-4.4577969315182922E-4</v>
      </c>
    </row>
    <row r="213" spans="1:4" x14ac:dyDescent="0.3">
      <c r="A213" s="2">
        <v>45512</v>
      </c>
      <c r="B213" s="4">
        <v>3342.9369000000002</v>
      </c>
      <c r="C213" s="6">
        <f t="shared" si="9"/>
        <v>4.333098208613162E-4</v>
      </c>
      <c r="D213" s="6">
        <f t="shared" si="10"/>
        <v>4.3321596927112054E-4</v>
      </c>
    </row>
    <row r="214" spans="1:4" x14ac:dyDescent="0.3">
      <c r="A214" s="2">
        <v>45513</v>
      </c>
      <c r="B214" s="4">
        <v>3331.6273999999999</v>
      </c>
      <c r="C214" s="6">
        <f t="shared" si="9"/>
        <v>-3.3831030433151277E-3</v>
      </c>
      <c r="D214" s="6">
        <f t="shared" si="10"/>
        <v>-3.388838676227704E-3</v>
      </c>
    </row>
    <row r="215" spans="1:4" x14ac:dyDescent="0.3">
      <c r="A215" s="2">
        <v>45516</v>
      </c>
      <c r="B215" s="4">
        <v>3325.8645000000001</v>
      </c>
      <c r="C215" s="6">
        <f t="shared" si="9"/>
        <v>-1.7297552541438721E-3</v>
      </c>
      <c r="D215" s="6">
        <f t="shared" si="10"/>
        <v>-1.7312530081779588E-3</v>
      </c>
    </row>
    <row r="216" spans="1:4" x14ac:dyDescent="0.3">
      <c r="A216" s="2">
        <v>45517</v>
      </c>
      <c r="B216" s="4">
        <v>3334.3903</v>
      </c>
      <c r="C216" s="6">
        <f t="shared" si="9"/>
        <v>2.5634838701336093E-3</v>
      </c>
      <c r="D216" s="6">
        <f t="shared" si="10"/>
        <v>2.5602037498518079E-3</v>
      </c>
    </row>
    <row r="217" spans="1:4" x14ac:dyDescent="0.3">
      <c r="A217" s="2">
        <v>45518</v>
      </c>
      <c r="B217" s="4">
        <v>3309.2388999999998</v>
      </c>
      <c r="C217" s="6">
        <f t="shared" si="9"/>
        <v>-7.5430281811941224E-3</v>
      </c>
      <c r="D217" s="6">
        <f t="shared" si="10"/>
        <v>-7.5716206917523553E-3</v>
      </c>
    </row>
    <row r="218" spans="1:4" x14ac:dyDescent="0.3">
      <c r="A218" s="2">
        <v>45519</v>
      </c>
      <c r="B218" s="4">
        <v>3341.953</v>
      </c>
      <c r="C218" s="6">
        <f t="shared" si="9"/>
        <v>9.885687007970434E-3</v>
      </c>
      <c r="D218" s="6">
        <f t="shared" si="10"/>
        <v>9.8371432674676865E-3</v>
      </c>
    </row>
    <row r="219" spans="1:4" x14ac:dyDescent="0.3">
      <c r="A219" s="2">
        <v>45520</v>
      </c>
      <c r="B219" s="4">
        <v>3345.634</v>
      </c>
      <c r="C219" s="6">
        <f t="shared" si="9"/>
        <v>1.1014517559044812E-3</v>
      </c>
      <c r="D219" s="6">
        <f t="shared" si="10"/>
        <v>1.1008456029771622E-3</v>
      </c>
    </row>
    <row r="220" spans="1:4" x14ac:dyDescent="0.3">
      <c r="A220" s="2">
        <v>45523</v>
      </c>
      <c r="B220" s="4">
        <v>3356.9677000000001</v>
      </c>
      <c r="C220" s="6">
        <f t="shared" si="9"/>
        <v>3.3876090451017138E-3</v>
      </c>
      <c r="D220" s="6">
        <f t="shared" si="10"/>
        <v>3.3818840233607026E-3</v>
      </c>
    </row>
    <row r="221" spans="1:4" x14ac:dyDescent="0.3">
      <c r="A221" s="2">
        <v>45524</v>
      </c>
      <c r="B221" s="4">
        <v>3332.7033999999999</v>
      </c>
      <c r="C221" s="6">
        <f t="shared" si="9"/>
        <v>-7.2280409489791086E-3</v>
      </c>
      <c r="D221" s="6">
        <f t="shared" si="10"/>
        <v>-7.2542897986142612E-3</v>
      </c>
    </row>
    <row r="222" spans="1:4" x14ac:dyDescent="0.3">
      <c r="A222" s="2">
        <v>45525</v>
      </c>
      <c r="B222" s="4">
        <v>3321.6350000000002</v>
      </c>
      <c r="C222" s="6">
        <f t="shared" si="9"/>
        <v>-3.3211476304790821E-3</v>
      </c>
      <c r="D222" s="6">
        <f t="shared" si="10"/>
        <v>-3.3266748825438617E-3</v>
      </c>
    </row>
    <row r="223" spans="1:4" x14ac:dyDescent="0.3">
      <c r="A223" s="2">
        <v>45526</v>
      </c>
      <c r="B223" s="4">
        <v>3313.1356999999998</v>
      </c>
      <c r="C223" s="6">
        <f t="shared" si="9"/>
        <v>-2.5587700033268268E-3</v>
      </c>
      <c r="D223" s="6">
        <f t="shared" si="10"/>
        <v>-2.5620492503788703E-3</v>
      </c>
    </row>
    <row r="224" spans="1:4" x14ac:dyDescent="0.3">
      <c r="A224" s="2">
        <v>45527</v>
      </c>
      <c r="B224" s="4">
        <v>3327.1905000000002</v>
      </c>
      <c r="C224" s="6">
        <f t="shared" si="9"/>
        <v>4.2421443830387151E-3</v>
      </c>
      <c r="D224" s="6">
        <f t="shared" si="10"/>
        <v>4.233171854778825E-3</v>
      </c>
    </row>
    <row r="225" spans="1:4" x14ac:dyDescent="0.3">
      <c r="A225" s="2">
        <v>45530</v>
      </c>
      <c r="B225" s="4">
        <v>3324.2231000000002</v>
      </c>
      <c r="C225" s="6">
        <f t="shared" si="9"/>
        <v>-8.9186357078141487E-4</v>
      </c>
      <c r="D225" s="6">
        <f t="shared" si="10"/>
        <v>-8.9226151772303891E-4</v>
      </c>
    </row>
    <row r="226" spans="1:4" x14ac:dyDescent="0.3">
      <c r="A226" s="2">
        <v>45531</v>
      </c>
      <c r="B226" s="4">
        <v>3305.3337999999999</v>
      </c>
      <c r="C226" s="6">
        <f t="shared" si="9"/>
        <v>-5.6823201788112065E-3</v>
      </c>
      <c r="D226" s="6">
        <f t="shared" si="10"/>
        <v>-5.6985259803124426E-3</v>
      </c>
    </row>
    <row r="227" spans="1:4" x14ac:dyDescent="0.3">
      <c r="A227" s="2">
        <v>45532</v>
      </c>
      <c r="B227" s="4">
        <v>3286.4956000000002</v>
      </c>
      <c r="C227" s="6">
        <f t="shared" si="9"/>
        <v>-5.6993336043699161E-3</v>
      </c>
      <c r="D227" s="6">
        <f t="shared" si="10"/>
        <v>-5.7156367804732594E-3</v>
      </c>
    </row>
    <row r="228" spans="1:4" x14ac:dyDescent="0.3">
      <c r="A228" s="2">
        <v>45533</v>
      </c>
      <c r="B228" s="4">
        <v>3277.6812</v>
      </c>
      <c r="C228" s="6">
        <f t="shared" si="9"/>
        <v>-2.6820057206223824E-3</v>
      </c>
      <c r="D228" s="6">
        <f t="shared" si="10"/>
        <v>-2.6856087416222982E-3</v>
      </c>
    </row>
    <row r="229" spans="1:4" x14ac:dyDescent="0.3">
      <c r="A229" s="2">
        <v>45534</v>
      </c>
      <c r="B229" s="4">
        <v>3321.4322999999999</v>
      </c>
      <c r="C229" s="6">
        <f t="shared" si="9"/>
        <v>1.3348186516736193E-2</v>
      </c>
      <c r="D229" s="6">
        <f t="shared" si="10"/>
        <v>1.3259884389376055E-2</v>
      </c>
    </row>
    <row r="230" spans="1:4" x14ac:dyDescent="0.3">
      <c r="A230" s="2">
        <v>45537</v>
      </c>
      <c r="B230" s="4">
        <v>3265.011</v>
      </c>
      <c r="C230" s="6">
        <f t="shared" si="9"/>
        <v>-1.6987038995194936E-2</v>
      </c>
      <c r="D230" s="6">
        <f t="shared" si="10"/>
        <v>-1.7132973769498065E-2</v>
      </c>
    </row>
    <row r="231" spans="1:4" x14ac:dyDescent="0.3">
      <c r="A231" s="2">
        <v>45538</v>
      </c>
      <c r="B231" s="4">
        <v>3273.4281999999998</v>
      </c>
      <c r="C231" s="6">
        <f t="shared" si="9"/>
        <v>2.5780005029079067E-3</v>
      </c>
      <c r="D231" s="6">
        <f t="shared" si="10"/>
        <v>2.5746831597963783E-3</v>
      </c>
    </row>
    <row r="232" spans="1:4" x14ac:dyDescent="0.3">
      <c r="A232" s="2">
        <v>45539</v>
      </c>
      <c r="B232" s="4">
        <v>3252.1649000000002</v>
      </c>
      <c r="C232" s="6">
        <f t="shared" si="9"/>
        <v>-6.4957282398921956E-3</v>
      </c>
      <c r="D232" s="6">
        <f t="shared" si="10"/>
        <v>-6.5169172912980548E-3</v>
      </c>
    </row>
    <row r="233" spans="1:4" x14ac:dyDescent="0.3">
      <c r="A233" s="2">
        <v>45540</v>
      </c>
      <c r="B233" s="4">
        <v>3257.7577999999999</v>
      </c>
      <c r="C233" s="6">
        <f t="shared" si="9"/>
        <v>1.7197467446989911E-3</v>
      </c>
      <c r="D233" s="6">
        <f t="shared" si="10"/>
        <v>1.7182696734825129E-3</v>
      </c>
    </row>
    <row r="234" spans="1:4" x14ac:dyDescent="0.3">
      <c r="A234" s="2">
        <v>45541</v>
      </c>
      <c r="B234" s="4">
        <v>3231.3456999999999</v>
      </c>
      <c r="C234" s="6">
        <f t="shared" si="9"/>
        <v>-8.1074473983302475E-3</v>
      </c>
      <c r="D234" s="6">
        <f t="shared" si="10"/>
        <v>-8.1404914732464816E-3</v>
      </c>
    </row>
    <row r="235" spans="1:4" x14ac:dyDescent="0.3">
      <c r="A235" s="2">
        <v>45544</v>
      </c>
      <c r="B235" s="4">
        <v>3192.9515999999999</v>
      </c>
      <c r="C235" s="6">
        <f t="shared" si="9"/>
        <v>-1.1881768020054251E-2</v>
      </c>
      <c r="D235" s="6">
        <f t="shared" si="10"/>
        <v>-1.1952920398016169E-2</v>
      </c>
    </row>
    <row r="236" spans="1:4" x14ac:dyDescent="0.3">
      <c r="A236" s="2">
        <v>45545</v>
      </c>
      <c r="B236" s="4">
        <v>3195.7552000000001</v>
      </c>
      <c r="C236" s="6">
        <f t="shared" si="9"/>
        <v>8.7805903478144209E-4</v>
      </c>
      <c r="D236" s="6">
        <f t="shared" si="10"/>
        <v>8.7767376645622296E-4</v>
      </c>
    </row>
    <row r="237" spans="1:4" x14ac:dyDescent="0.3">
      <c r="A237" s="2">
        <v>45546</v>
      </c>
      <c r="B237" s="4">
        <v>3186.1298999999999</v>
      </c>
      <c r="C237" s="6">
        <f t="shared" si="9"/>
        <v>-3.0119015373893943E-3</v>
      </c>
      <c r="D237" s="6">
        <f t="shared" si="10"/>
        <v>-3.0164464409871521E-3</v>
      </c>
    </row>
    <row r="238" spans="1:4" x14ac:dyDescent="0.3">
      <c r="A238" s="2">
        <v>45547</v>
      </c>
      <c r="B238" s="4">
        <v>3172.4747000000002</v>
      </c>
      <c r="C238" s="6">
        <f t="shared" si="9"/>
        <v>-4.2858265132252882E-3</v>
      </c>
      <c r="D238" s="6">
        <f t="shared" si="10"/>
        <v>-4.2950369934433843E-3</v>
      </c>
    </row>
    <row r="239" spans="1:4" x14ac:dyDescent="0.3">
      <c r="A239" s="2">
        <v>45548</v>
      </c>
      <c r="B239" s="4">
        <v>3159.2469999999998</v>
      </c>
      <c r="C239" s="6">
        <f t="shared" si="9"/>
        <v>-4.1695210366847757E-3</v>
      </c>
      <c r="D239" s="6">
        <f t="shared" si="10"/>
        <v>-4.1782377275774154E-3</v>
      </c>
    </row>
    <row r="240" spans="1:4" x14ac:dyDescent="0.3">
      <c r="A240" s="2">
        <v>45553</v>
      </c>
      <c r="B240" s="4">
        <v>3171.0102000000002</v>
      </c>
      <c r="C240" s="6">
        <f t="shared" si="9"/>
        <v>3.7234189033019671E-3</v>
      </c>
      <c r="D240" s="6">
        <f t="shared" si="10"/>
        <v>3.716504138199999E-3</v>
      </c>
    </row>
    <row r="241" spans="1:4" x14ac:dyDescent="0.3">
      <c r="A241" s="2">
        <v>45554</v>
      </c>
      <c r="B241" s="4">
        <v>3196.0356999999999</v>
      </c>
      <c r="C241" s="6">
        <f t="shared" si="9"/>
        <v>7.8919645228512358E-3</v>
      </c>
      <c r="D241" s="6">
        <f t="shared" si="10"/>
        <v>7.8609858524720088E-3</v>
      </c>
    </row>
    <row r="242" spans="1:4" x14ac:dyDescent="0.3">
      <c r="A242" s="2">
        <v>45555</v>
      </c>
      <c r="B242" s="4">
        <v>3201.0497</v>
      </c>
      <c r="C242" s="6">
        <f t="shared" si="9"/>
        <v>1.5688185210196437E-3</v>
      </c>
      <c r="D242" s="6">
        <f t="shared" si="10"/>
        <v>1.5675892107855256E-3</v>
      </c>
    </row>
    <row r="243" spans="1:4" x14ac:dyDescent="0.3">
      <c r="A243" s="2">
        <v>45558</v>
      </c>
      <c r="B243" s="4">
        <v>3212.7638999999999</v>
      </c>
      <c r="C243" s="6">
        <f t="shared" si="9"/>
        <v>3.6594870738808627E-3</v>
      </c>
      <c r="D243" s="6">
        <f t="shared" si="10"/>
        <v>3.6528074421164E-3</v>
      </c>
    </row>
    <row r="244" spans="1:4" x14ac:dyDescent="0.3">
      <c r="A244" s="2">
        <v>45559</v>
      </c>
      <c r="B244" s="4">
        <v>3351.9090000000001</v>
      </c>
      <c r="C244" s="6">
        <f t="shared" si="9"/>
        <v>4.3310091974078757E-2</v>
      </c>
      <c r="D244" s="6">
        <f t="shared" si="10"/>
        <v>4.2398439572653678E-2</v>
      </c>
    </row>
    <row r="245" spans="1:4" x14ac:dyDescent="0.3">
      <c r="B245" t="s">
        <v>6</v>
      </c>
      <c r="C245" s="6">
        <f>AVERAGE(C4:C244)</f>
        <v>-4.1528029158491975E-4</v>
      </c>
      <c r="D245" s="6">
        <f>AVERAGE(D4:D244)</f>
        <v>-4.5340316219055673E-4</v>
      </c>
    </row>
    <row r="246" spans="1:4" x14ac:dyDescent="0.3">
      <c r="B246" t="s">
        <v>7</v>
      </c>
      <c r="C246" s="6">
        <f>C245*243</f>
        <v>-0.1009131108551355</v>
      </c>
      <c r="D246" s="6">
        <f>243*D245</f>
        <v>-0.11017696841230529</v>
      </c>
    </row>
    <row r="247" spans="1:4" x14ac:dyDescent="0.3">
      <c r="B247" t="s">
        <v>8</v>
      </c>
      <c r="C247" s="7">
        <f>_xlfn.STDEV.S(C3:C244)</f>
        <v>8.7586439497497007E-3</v>
      </c>
      <c r="D247" s="7">
        <f>_xlfn.STDEV.S(D3:D244)</f>
        <v>8.729302065653562E-3</v>
      </c>
    </row>
    <row r="248" spans="1:4" x14ac:dyDescent="0.3">
      <c r="B248" t="s">
        <v>9</v>
      </c>
      <c r="C248" s="7">
        <f>C247*SQRT(243)</f>
        <v>0.13653374693735007</v>
      </c>
      <c r="D248" s="7">
        <f>D247*SQRT(243)</f>
        <v>0.1360763522309513</v>
      </c>
    </row>
  </sheetData>
  <mergeCells count="1">
    <mergeCell ref="C1: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2024-09-25T00:42:26Z</dcterms:created>
  <dcterms:modified xsi:type="dcterms:W3CDTF">2024-09-25T03:56:31Z</dcterms:modified>
</cp:coreProperties>
</file>